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C:\Users\miyataku08\Desktop\"/>
    </mc:Choice>
  </mc:AlternateContent>
  <xr:revisionPtr revIDLastSave="0" documentId="13_ncr:1_{6CE3417E-CD75-4D63-9DF4-975F5A9757AE}" xr6:coauthVersionLast="47" xr6:coauthVersionMax="47" xr10:uidLastSave="{00000000-0000-0000-0000-000000000000}"/>
  <bookViews>
    <workbookView xWindow="-120" yWindow="-120" windowWidth="24240" windowHeight="13140" tabRatio="878" xr2:uid="{00000000-000D-0000-FFFF-FFFF00000000}"/>
  </bookViews>
  <sheets>
    <sheet name="入力シート" sheetId="20" r:id="rId1"/>
    <sheet name="コード表" sheetId="22" state="hidden" r:id="rId2"/>
    <sheet name="申請書" sheetId="5" r:id="rId3"/>
    <sheet name="添付書類" sheetId="10" r:id="rId4"/>
    <sheet name="添付書類2" sheetId="12" state="hidden" r:id="rId5"/>
    <sheet name="添付書類3" sheetId="13" state="hidden" r:id="rId6"/>
    <sheet name="添付書類4" sheetId="14" state="hidden" r:id="rId7"/>
    <sheet name="添付書類5" sheetId="15" state="hidden" r:id="rId8"/>
    <sheet name="添付書類6（略歴書）" sheetId="24" r:id="rId9"/>
    <sheet name="添付書類7" sheetId="17" r:id="rId10"/>
    <sheet name="添付書類8" sheetId="18" r:id="rId11"/>
    <sheet name="細則様式１" sheetId="23" r:id="rId12"/>
    <sheet name="地図・写真台紙" sheetId="25" r:id="rId13"/>
  </sheets>
  <definedNames>
    <definedName name="_xlnm.Print_Area" localSheetId="11">細則様式１!$A$1:$E$45</definedName>
    <definedName name="_xlnm.Print_Area" localSheetId="12">地図・写真台紙!$A$1:$J$248</definedName>
    <definedName name="_xlnm.Print_Area" localSheetId="3">添付書類!$A$1:$N$273</definedName>
    <definedName name="_xlnm.Print_Area" localSheetId="5">添付書類3!$A$1:$N$25</definedName>
    <definedName name="_xlnm.Print_Area" localSheetId="6">添付書類4!$A$1:$AE$98</definedName>
    <definedName name="_xlnm.Print_Area" localSheetId="10">添付書類8!$A$1:$AD$42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2" i="23" l="1"/>
  <c r="C11" i="23"/>
  <c r="F48" i="5"/>
  <c r="F47" i="5"/>
  <c r="F46" i="5"/>
  <c r="C10" i="23"/>
  <c r="C7" i="23"/>
  <c r="C6" i="23"/>
  <c r="N92" i="14"/>
  <c r="M92" i="14"/>
  <c r="C8" i="23"/>
  <c r="BB58" i="20"/>
  <c r="AP57" i="20"/>
  <c r="K47" i="20"/>
  <c r="J22" i="13"/>
  <c r="J120" i="24"/>
  <c r="M96" i="24"/>
  <c r="M95" i="24"/>
  <c r="L93" i="24"/>
  <c r="E95" i="24"/>
  <c r="I92" i="24"/>
  <c r="E90" i="24"/>
  <c r="E94" i="24"/>
  <c r="E93" i="24"/>
  <c r="E52" i="24"/>
  <c r="J77" i="24"/>
  <c r="L50" i="24"/>
  <c r="M53" i="24"/>
  <c r="M52" i="24"/>
  <c r="I49" i="24"/>
  <c r="E47" i="24"/>
  <c r="E50" i="24"/>
  <c r="E51" i="24"/>
  <c r="E119" i="24"/>
  <c r="H95" i="24"/>
  <c r="E76" i="24"/>
  <c r="H52" i="24"/>
  <c r="H9" i="24"/>
  <c r="J34" i="24"/>
  <c r="E33" i="24"/>
  <c r="M10" i="24"/>
  <c r="M9" i="24"/>
  <c r="E9" i="24"/>
  <c r="L7" i="24"/>
  <c r="E8" i="24"/>
  <c r="E7" i="24"/>
  <c r="I6" i="24"/>
  <c r="E4" i="24"/>
  <c r="R17" i="5"/>
  <c r="H23" i="20" l="1"/>
  <c r="L23" i="20" s="1"/>
  <c r="R24" i="20"/>
  <c r="S9" i="18"/>
  <c r="R9" i="18"/>
  <c r="Q9" i="18"/>
  <c r="P9" i="18"/>
  <c r="O9" i="18"/>
  <c r="N9" i="18"/>
  <c r="L9" i="18"/>
  <c r="K9" i="18"/>
  <c r="J9" i="18"/>
  <c r="W13" i="18"/>
  <c r="J12" i="18"/>
  <c r="J13" i="18"/>
  <c r="F33" i="15"/>
  <c r="F32" i="15"/>
  <c r="C30" i="15"/>
  <c r="X95" i="14"/>
  <c r="S95" i="14"/>
  <c r="X85" i="14"/>
  <c r="S85" i="14"/>
  <c r="X75" i="14"/>
  <c r="S75" i="14"/>
  <c r="X65" i="14"/>
  <c r="S65" i="14"/>
  <c r="S57" i="14"/>
  <c r="R57" i="14"/>
  <c r="Q57" i="14"/>
  <c r="P57" i="14"/>
  <c r="O57" i="14"/>
  <c r="N57" i="14"/>
  <c r="L57" i="14"/>
  <c r="K57" i="14"/>
  <c r="J57" i="14"/>
  <c r="X44" i="14"/>
  <c r="S44" i="14"/>
  <c r="X35" i="14"/>
  <c r="S35" i="14"/>
  <c r="X26" i="14"/>
  <c r="S26" i="14"/>
  <c r="X17" i="14"/>
  <c r="S17" i="14"/>
  <c r="Y6" i="14"/>
  <c r="S9" i="14"/>
  <c r="R9" i="14"/>
  <c r="Q9" i="14"/>
  <c r="P9" i="14"/>
  <c r="O9" i="14"/>
  <c r="N9" i="14"/>
  <c r="K9" i="14"/>
  <c r="L9" i="14"/>
  <c r="J9" i="14"/>
  <c r="F16" i="13"/>
  <c r="F15" i="13"/>
  <c r="L8" i="13"/>
  <c r="J8" i="13"/>
  <c r="H8" i="13"/>
  <c r="G22" i="13"/>
  <c r="D22" i="13"/>
  <c r="B22" i="13"/>
  <c r="H126" i="5"/>
  <c r="Y108" i="5"/>
  <c r="S108" i="5"/>
  <c r="S143" i="5"/>
  <c r="R143" i="5"/>
  <c r="Q143" i="5"/>
  <c r="P143" i="5"/>
  <c r="O143" i="5"/>
  <c r="N143" i="5"/>
  <c r="L143" i="5"/>
  <c r="K143" i="5"/>
  <c r="J143" i="5"/>
  <c r="S99" i="5"/>
  <c r="R99" i="5"/>
  <c r="Q99" i="5"/>
  <c r="P99" i="5"/>
  <c r="O99" i="5"/>
  <c r="N99" i="5"/>
  <c r="L99" i="5"/>
  <c r="K99" i="5"/>
  <c r="J99" i="5"/>
  <c r="S56" i="5"/>
  <c r="R56" i="5"/>
  <c r="Q56" i="5"/>
  <c r="P56" i="5"/>
  <c r="O56" i="5"/>
  <c r="N56" i="5"/>
  <c r="L56" i="5"/>
  <c r="K56" i="5"/>
  <c r="J56" i="5"/>
  <c r="H147" i="5"/>
  <c r="M67" i="10"/>
  <c r="K67" i="10"/>
  <c r="I67" i="10"/>
  <c r="G67" i="10"/>
  <c r="E67" i="10"/>
  <c r="M66" i="10"/>
  <c r="K66" i="10"/>
  <c r="I66" i="10"/>
  <c r="G66" i="10"/>
  <c r="E66" i="10"/>
  <c r="M59" i="10"/>
  <c r="K59" i="10"/>
  <c r="I59" i="10"/>
  <c r="G59" i="10"/>
  <c r="E59" i="10"/>
  <c r="M58" i="10"/>
  <c r="K58" i="10"/>
  <c r="I58" i="10"/>
  <c r="G58" i="10"/>
  <c r="E58" i="10"/>
  <c r="M51" i="10"/>
  <c r="K51" i="10"/>
  <c r="I51" i="10"/>
  <c r="G51" i="10"/>
  <c r="E51" i="10"/>
  <c r="M50" i="10"/>
  <c r="K50" i="10"/>
  <c r="I50" i="10"/>
  <c r="G50" i="10"/>
  <c r="E50" i="10"/>
  <c r="Q184" i="5"/>
  <c r="P184" i="5"/>
  <c r="N184" i="5"/>
  <c r="M184" i="5"/>
  <c r="K184" i="5"/>
  <c r="J184" i="5"/>
  <c r="AA183" i="5"/>
  <c r="Z183" i="5"/>
  <c r="Y183" i="5"/>
  <c r="X183" i="5"/>
  <c r="W183" i="5"/>
  <c r="V183" i="5"/>
  <c r="U183" i="5"/>
  <c r="T183" i="5"/>
  <c r="S183" i="5"/>
  <c r="R183" i="5"/>
  <c r="Q183" i="5"/>
  <c r="P183" i="5"/>
  <c r="O183" i="5"/>
  <c r="N183" i="5"/>
  <c r="M183" i="5"/>
  <c r="L183" i="5"/>
  <c r="K183" i="5"/>
  <c r="J183" i="5"/>
  <c r="I183" i="5"/>
  <c r="H183" i="5"/>
  <c r="AA182" i="5"/>
  <c r="Z182" i="5"/>
  <c r="Y182" i="5"/>
  <c r="X182" i="5"/>
  <c r="W182" i="5"/>
  <c r="V182" i="5"/>
  <c r="U182" i="5"/>
  <c r="T182" i="5"/>
  <c r="S182" i="5"/>
  <c r="R182" i="5"/>
  <c r="Q182" i="5"/>
  <c r="P182" i="5"/>
  <c r="O182" i="5"/>
  <c r="N182" i="5"/>
  <c r="M182" i="5"/>
  <c r="L182" i="5"/>
  <c r="K182" i="5"/>
  <c r="J182" i="5"/>
  <c r="I182" i="5"/>
  <c r="H182" i="5"/>
  <c r="P181" i="5"/>
  <c r="O181" i="5"/>
  <c r="N181" i="5"/>
  <c r="M181" i="5"/>
  <c r="L181" i="5"/>
  <c r="K181" i="5"/>
  <c r="Q177" i="5"/>
  <c r="P177" i="5"/>
  <c r="N177" i="5"/>
  <c r="M177" i="5"/>
  <c r="K177" i="5"/>
  <c r="J177" i="5"/>
  <c r="AA176" i="5"/>
  <c r="Z176" i="5"/>
  <c r="Y176" i="5"/>
  <c r="X176" i="5"/>
  <c r="W176" i="5"/>
  <c r="V176" i="5"/>
  <c r="U176" i="5"/>
  <c r="T176" i="5"/>
  <c r="S176" i="5"/>
  <c r="R176" i="5"/>
  <c r="Q176" i="5"/>
  <c r="P176" i="5"/>
  <c r="O176" i="5"/>
  <c r="N176" i="5"/>
  <c r="M176" i="5"/>
  <c r="L176" i="5"/>
  <c r="K176" i="5"/>
  <c r="J176" i="5"/>
  <c r="I176" i="5"/>
  <c r="H176" i="5"/>
  <c r="AA175" i="5"/>
  <c r="Z175" i="5"/>
  <c r="Y175" i="5"/>
  <c r="X175" i="5"/>
  <c r="W175" i="5"/>
  <c r="V175" i="5"/>
  <c r="U175" i="5"/>
  <c r="T175" i="5"/>
  <c r="S175" i="5"/>
  <c r="R175" i="5"/>
  <c r="Q175" i="5"/>
  <c r="P175" i="5"/>
  <c r="O175" i="5"/>
  <c r="N175" i="5"/>
  <c r="M175" i="5"/>
  <c r="L175" i="5"/>
  <c r="K175" i="5"/>
  <c r="J175" i="5"/>
  <c r="I175" i="5"/>
  <c r="H175" i="5"/>
  <c r="P174" i="5"/>
  <c r="O174" i="5"/>
  <c r="N174" i="5"/>
  <c r="M174" i="5"/>
  <c r="L174" i="5"/>
  <c r="K174" i="5"/>
  <c r="Q170" i="5"/>
  <c r="P170" i="5"/>
  <c r="N170" i="5"/>
  <c r="M170" i="5"/>
  <c r="K170" i="5"/>
  <c r="J170" i="5"/>
  <c r="AA169" i="5"/>
  <c r="Z169" i="5"/>
  <c r="Y169" i="5"/>
  <c r="X169" i="5"/>
  <c r="W169" i="5"/>
  <c r="V169" i="5"/>
  <c r="U169" i="5"/>
  <c r="T169" i="5"/>
  <c r="S169" i="5"/>
  <c r="R169" i="5"/>
  <c r="Q169" i="5"/>
  <c r="P169" i="5"/>
  <c r="O169" i="5"/>
  <c r="N169" i="5"/>
  <c r="M169" i="5"/>
  <c r="L169" i="5"/>
  <c r="K169" i="5"/>
  <c r="J169" i="5"/>
  <c r="I169" i="5"/>
  <c r="H169" i="5"/>
  <c r="AA168" i="5"/>
  <c r="Z168" i="5"/>
  <c r="Y168" i="5"/>
  <c r="X168" i="5"/>
  <c r="W168" i="5"/>
  <c r="V168" i="5"/>
  <c r="U168" i="5"/>
  <c r="T168" i="5"/>
  <c r="S168" i="5"/>
  <c r="R168" i="5"/>
  <c r="Q168" i="5"/>
  <c r="P168" i="5"/>
  <c r="O168" i="5"/>
  <c r="N168" i="5"/>
  <c r="M168" i="5"/>
  <c r="L168" i="5"/>
  <c r="K168" i="5"/>
  <c r="J168" i="5"/>
  <c r="I168" i="5"/>
  <c r="H168" i="5"/>
  <c r="P167" i="5"/>
  <c r="O167" i="5"/>
  <c r="N167" i="5"/>
  <c r="M167" i="5"/>
  <c r="L167" i="5"/>
  <c r="K167" i="5"/>
  <c r="Q163" i="5"/>
  <c r="P163" i="5"/>
  <c r="N163" i="5"/>
  <c r="M163" i="5"/>
  <c r="K163" i="5"/>
  <c r="J163" i="5"/>
  <c r="AA162" i="5"/>
  <c r="Z162" i="5"/>
  <c r="Y162" i="5"/>
  <c r="X162" i="5"/>
  <c r="W162" i="5"/>
  <c r="V162" i="5"/>
  <c r="U162" i="5"/>
  <c r="T162" i="5"/>
  <c r="S162" i="5"/>
  <c r="R162" i="5"/>
  <c r="Q162" i="5"/>
  <c r="P162" i="5"/>
  <c r="O162" i="5"/>
  <c r="N162" i="5"/>
  <c r="M162" i="5"/>
  <c r="L162" i="5"/>
  <c r="K162" i="5"/>
  <c r="J162" i="5"/>
  <c r="I162" i="5"/>
  <c r="H162" i="5"/>
  <c r="AA161" i="5"/>
  <c r="Z161" i="5"/>
  <c r="Y161" i="5"/>
  <c r="X161" i="5"/>
  <c r="W161" i="5"/>
  <c r="V161" i="5"/>
  <c r="U161" i="5"/>
  <c r="T161" i="5"/>
  <c r="S161" i="5"/>
  <c r="R161" i="5"/>
  <c r="Q161" i="5"/>
  <c r="P161" i="5"/>
  <c r="O161" i="5"/>
  <c r="N161" i="5"/>
  <c r="M161" i="5"/>
  <c r="L161" i="5"/>
  <c r="K161" i="5"/>
  <c r="J161" i="5"/>
  <c r="I161" i="5"/>
  <c r="H161" i="5"/>
  <c r="P160" i="5"/>
  <c r="O160" i="5"/>
  <c r="N160" i="5"/>
  <c r="M160" i="5"/>
  <c r="L160" i="5"/>
  <c r="K160" i="5"/>
  <c r="Q156" i="5"/>
  <c r="P156" i="5"/>
  <c r="N156" i="5"/>
  <c r="M156" i="5"/>
  <c r="K156" i="5"/>
  <c r="J156" i="5"/>
  <c r="AA155" i="5"/>
  <c r="Z155" i="5"/>
  <c r="Y155" i="5"/>
  <c r="X155" i="5"/>
  <c r="W155" i="5"/>
  <c r="V155" i="5"/>
  <c r="U155" i="5"/>
  <c r="T155" i="5"/>
  <c r="S155" i="5"/>
  <c r="R155" i="5"/>
  <c r="Q155" i="5"/>
  <c r="P155" i="5"/>
  <c r="O155" i="5"/>
  <c r="N155" i="5"/>
  <c r="M155" i="5"/>
  <c r="L155" i="5"/>
  <c r="K155" i="5"/>
  <c r="J155" i="5"/>
  <c r="I155" i="5"/>
  <c r="H155" i="5"/>
  <c r="AA154" i="5"/>
  <c r="Z154" i="5"/>
  <c r="Y154" i="5"/>
  <c r="X154" i="5"/>
  <c r="W154" i="5"/>
  <c r="V154" i="5"/>
  <c r="U154" i="5"/>
  <c r="T154" i="5"/>
  <c r="S154" i="5"/>
  <c r="R154" i="5"/>
  <c r="Q154" i="5"/>
  <c r="P154" i="5"/>
  <c r="O154" i="5"/>
  <c r="N154" i="5"/>
  <c r="M154" i="5"/>
  <c r="L154" i="5"/>
  <c r="K154" i="5"/>
  <c r="J154" i="5"/>
  <c r="I154" i="5"/>
  <c r="H154" i="5"/>
  <c r="P153" i="5"/>
  <c r="O153" i="5"/>
  <c r="N153" i="5"/>
  <c r="M153" i="5"/>
  <c r="L153" i="5"/>
  <c r="K153" i="5"/>
  <c r="Q138" i="5"/>
  <c r="P138" i="5"/>
  <c r="N138" i="5"/>
  <c r="M138" i="5"/>
  <c r="K138" i="5"/>
  <c r="J138" i="5"/>
  <c r="AA137" i="5"/>
  <c r="Z137" i="5"/>
  <c r="Y137" i="5"/>
  <c r="X137" i="5"/>
  <c r="W137" i="5"/>
  <c r="V137" i="5"/>
  <c r="U137" i="5"/>
  <c r="T137" i="5"/>
  <c r="S137" i="5"/>
  <c r="R137" i="5"/>
  <c r="Q137" i="5"/>
  <c r="P137" i="5"/>
  <c r="O137" i="5"/>
  <c r="N137" i="5"/>
  <c r="M137" i="5"/>
  <c r="L137" i="5"/>
  <c r="K137" i="5"/>
  <c r="J137" i="5"/>
  <c r="I137" i="5"/>
  <c r="H137" i="5"/>
  <c r="AA136" i="5"/>
  <c r="Z136" i="5"/>
  <c r="Y136" i="5"/>
  <c r="X136" i="5"/>
  <c r="W136" i="5"/>
  <c r="V136" i="5"/>
  <c r="U136" i="5"/>
  <c r="T136" i="5"/>
  <c r="S136" i="5"/>
  <c r="R136" i="5"/>
  <c r="Q136" i="5"/>
  <c r="P136" i="5"/>
  <c r="O136" i="5"/>
  <c r="N136" i="5"/>
  <c r="M136" i="5"/>
  <c r="L136" i="5"/>
  <c r="K136" i="5"/>
  <c r="J136" i="5"/>
  <c r="I136" i="5"/>
  <c r="H136" i="5"/>
  <c r="P135" i="5"/>
  <c r="O135" i="5"/>
  <c r="N135" i="5"/>
  <c r="M135" i="5"/>
  <c r="L135" i="5"/>
  <c r="K135" i="5"/>
  <c r="H135" i="5"/>
  <c r="Q132" i="5"/>
  <c r="P132" i="5"/>
  <c r="N132" i="5"/>
  <c r="M132" i="5"/>
  <c r="K132" i="5"/>
  <c r="J132" i="5"/>
  <c r="AA131" i="5"/>
  <c r="Z131" i="5"/>
  <c r="Y131" i="5"/>
  <c r="X131" i="5"/>
  <c r="W131" i="5"/>
  <c r="V131" i="5"/>
  <c r="U131" i="5"/>
  <c r="T131" i="5"/>
  <c r="S131" i="5"/>
  <c r="R131" i="5"/>
  <c r="Q131" i="5"/>
  <c r="P131" i="5"/>
  <c r="O131" i="5"/>
  <c r="N131" i="5"/>
  <c r="M131" i="5"/>
  <c r="L131" i="5"/>
  <c r="K131" i="5"/>
  <c r="J131" i="5"/>
  <c r="I131" i="5"/>
  <c r="H131" i="5"/>
  <c r="AA130" i="5"/>
  <c r="Z130" i="5"/>
  <c r="Y130" i="5"/>
  <c r="X130" i="5"/>
  <c r="W130" i="5"/>
  <c r="V130" i="5"/>
  <c r="U130" i="5"/>
  <c r="T130" i="5"/>
  <c r="S130" i="5"/>
  <c r="R130" i="5"/>
  <c r="Q130" i="5"/>
  <c r="P130" i="5"/>
  <c r="O130" i="5"/>
  <c r="N130" i="5"/>
  <c r="M130" i="5"/>
  <c r="L130" i="5"/>
  <c r="K130" i="5"/>
  <c r="J130" i="5"/>
  <c r="I130" i="5"/>
  <c r="H130" i="5"/>
  <c r="P129" i="5"/>
  <c r="O129" i="5"/>
  <c r="N129" i="5"/>
  <c r="M129" i="5"/>
  <c r="L129" i="5"/>
  <c r="K129" i="5"/>
  <c r="Q126" i="5"/>
  <c r="P126" i="5"/>
  <c r="N126" i="5"/>
  <c r="M126" i="5"/>
  <c r="K126" i="5"/>
  <c r="J126" i="5"/>
  <c r="AA125" i="5"/>
  <c r="Z125" i="5"/>
  <c r="Y125" i="5"/>
  <c r="X125" i="5"/>
  <c r="W125" i="5"/>
  <c r="V125" i="5"/>
  <c r="U125" i="5"/>
  <c r="T125" i="5"/>
  <c r="S125" i="5"/>
  <c r="R125" i="5"/>
  <c r="Q125" i="5"/>
  <c r="P125" i="5"/>
  <c r="O125" i="5"/>
  <c r="N125" i="5"/>
  <c r="M125" i="5"/>
  <c r="L125" i="5"/>
  <c r="K125" i="5"/>
  <c r="J125" i="5"/>
  <c r="I125" i="5"/>
  <c r="H125" i="5"/>
  <c r="AA124" i="5"/>
  <c r="Z124" i="5"/>
  <c r="Y124" i="5"/>
  <c r="X124" i="5"/>
  <c r="W124" i="5"/>
  <c r="V124" i="5"/>
  <c r="U124" i="5"/>
  <c r="T124" i="5"/>
  <c r="S124" i="5"/>
  <c r="R124" i="5"/>
  <c r="Q124" i="5"/>
  <c r="P124" i="5"/>
  <c r="O124" i="5"/>
  <c r="N124" i="5"/>
  <c r="M124" i="5"/>
  <c r="L124" i="5"/>
  <c r="K124" i="5"/>
  <c r="J124" i="5"/>
  <c r="I124" i="5"/>
  <c r="H124" i="5"/>
  <c r="P123" i="5"/>
  <c r="O123" i="5"/>
  <c r="N123" i="5"/>
  <c r="M123" i="5"/>
  <c r="L123" i="5"/>
  <c r="K123" i="5"/>
  <c r="Q119" i="5"/>
  <c r="P119" i="5"/>
  <c r="N119" i="5"/>
  <c r="M119" i="5"/>
  <c r="K119" i="5"/>
  <c r="J119" i="5"/>
  <c r="AA118" i="5"/>
  <c r="Z118" i="5"/>
  <c r="Y118" i="5"/>
  <c r="X118" i="5"/>
  <c r="W118" i="5"/>
  <c r="V118" i="5"/>
  <c r="U118" i="5"/>
  <c r="T118" i="5"/>
  <c r="S118" i="5"/>
  <c r="R118" i="5"/>
  <c r="Q118" i="5"/>
  <c r="P118" i="5"/>
  <c r="O118" i="5"/>
  <c r="N118" i="5"/>
  <c r="M118" i="5"/>
  <c r="L118" i="5"/>
  <c r="K118" i="5"/>
  <c r="J118" i="5"/>
  <c r="I118" i="5"/>
  <c r="H118" i="5"/>
  <c r="AA117" i="5"/>
  <c r="Z117" i="5"/>
  <c r="Y117" i="5"/>
  <c r="X117" i="5"/>
  <c r="W117" i="5"/>
  <c r="V117" i="5"/>
  <c r="U117" i="5"/>
  <c r="T117" i="5"/>
  <c r="S117" i="5"/>
  <c r="R117" i="5"/>
  <c r="Q117" i="5"/>
  <c r="P117" i="5"/>
  <c r="O117" i="5"/>
  <c r="N117" i="5"/>
  <c r="M117" i="5"/>
  <c r="L117" i="5"/>
  <c r="K117" i="5"/>
  <c r="J117" i="5"/>
  <c r="I117" i="5"/>
  <c r="H117" i="5"/>
  <c r="P116" i="5"/>
  <c r="O116" i="5"/>
  <c r="N116" i="5"/>
  <c r="M116" i="5"/>
  <c r="L116" i="5"/>
  <c r="K116" i="5"/>
  <c r="K112" i="5"/>
  <c r="J112" i="5"/>
  <c r="I112" i="5"/>
  <c r="H112" i="5"/>
  <c r="T111" i="5"/>
  <c r="S111" i="5"/>
  <c r="R111" i="5"/>
  <c r="Q111" i="5"/>
  <c r="O111" i="5"/>
  <c r="N111" i="5"/>
  <c r="M111" i="5"/>
  <c r="K111" i="5"/>
  <c r="J111" i="5"/>
  <c r="I111" i="5"/>
  <c r="H111" i="5"/>
  <c r="AA110" i="5"/>
  <c r="Z110" i="5"/>
  <c r="Y110" i="5"/>
  <c r="X110" i="5"/>
  <c r="W110" i="5"/>
  <c r="V110" i="5"/>
  <c r="U110" i="5"/>
  <c r="T110" i="5"/>
  <c r="S110" i="5"/>
  <c r="R110" i="5"/>
  <c r="Q110" i="5"/>
  <c r="P110" i="5"/>
  <c r="O110" i="5"/>
  <c r="N110" i="5"/>
  <c r="M110" i="5"/>
  <c r="L110" i="5"/>
  <c r="K110" i="5"/>
  <c r="J110" i="5"/>
  <c r="I110" i="5"/>
  <c r="H110" i="5"/>
  <c r="AA109" i="5"/>
  <c r="Z109" i="5"/>
  <c r="Y109" i="5"/>
  <c r="X109" i="5"/>
  <c r="W109" i="5"/>
  <c r="V109" i="5"/>
  <c r="U109" i="5"/>
  <c r="T109" i="5"/>
  <c r="S109" i="5"/>
  <c r="R109" i="5"/>
  <c r="Q109" i="5"/>
  <c r="P109" i="5"/>
  <c r="O109" i="5"/>
  <c r="N109" i="5"/>
  <c r="M109" i="5"/>
  <c r="L109" i="5"/>
  <c r="K109" i="5"/>
  <c r="J109" i="5"/>
  <c r="I109" i="5"/>
  <c r="H109" i="5"/>
  <c r="O107" i="5"/>
  <c r="N107" i="5"/>
  <c r="M107" i="5"/>
  <c r="L107" i="5"/>
  <c r="J107" i="5"/>
  <c r="I107" i="5"/>
  <c r="H107" i="5"/>
  <c r="AA103" i="5"/>
  <c r="Z103" i="5"/>
  <c r="Y103" i="5"/>
  <c r="X103" i="5"/>
  <c r="W103" i="5"/>
  <c r="V103" i="5"/>
  <c r="U103" i="5"/>
  <c r="T103" i="5"/>
  <c r="S103" i="5"/>
  <c r="R103" i="5"/>
  <c r="Q103" i="5"/>
  <c r="P103" i="5"/>
  <c r="O103" i="5"/>
  <c r="N103" i="5"/>
  <c r="M103" i="5"/>
  <c r="L103" i="5"/>
  <c r="K103" i="5"/>
  <c r="J103" i="5"/>
  <c r="I103" i="5"/>
  <c r="H103" i="5"/>
  <c r="Q91" i="5"/>
  <c r="P91" i="5"/>
  <c r="N91" i="5"/>
  <c r="M91" i="5"/>
  <c r="K91" i="5"/>
  <c r="J91" i="5"/>
  <c r="AA90" i="5"/>
  <c r="Z90" i="5"/>
  <c r="Y90" i="5"/>
  <c r="X90" i="5"/>
  <c r="W90" i="5"/>
  <c r="V90" i="5"/>
  <c r="U90" i="5"/>
  <c r="T90" i="5"/>
  <c r="S90" i="5"/>
  <c r="R90" i="5"/>
  <c r="Q90" i="5"/>
  <c r="P90" i="5"/>
  <c r="O90" i="5"/>
  <c r="N90" i="5"/>
  <c r="M90" i="5"/>
  <c r="L90" i="5"/>
  <c r="K90" i="5"/>
  <c r="J90" i="5"/>
  <c r="I90" i="5"/>
  <c r="H90" i="5"/>
  <c r="AA89" i="5"/>
  <c r="Z89" i="5"/>
  <c r="Y89" i="5"/>
  <c r="X89" i="5"/>
  <c r="W89" i="5"/>
  <c r="V89" i="5"/>
  <c r="U89" i="5"/>
  <c r="T89" i="5"/>
  <c r="S89" i="5"/>
  <c r="R89" i="5"/>
  <c r="Q89" i="5"/>
  <c r="P89" i="5"/>
  <c r="O89" i="5"/>
  <c r="N89" i="5"/>
  <c r="M89" i="5"/>
  <c r="L89" i="5"/>
  <c r="K89" i="5"/>
  <c r="J89" i="5"/>
  <c r="I89" i="5"/>
  <c r="H89" i="5"/>
  <c r="Y88" i="5"/>
  <c r="X88" i="5"/>
  <c r="W88" i="5"/>
  <c r="V88" i="5"/>
  <c r="U88" i="5"/>
  <c r="T88" i="5"/>
  <c r="Q84" i="5"/>
  <c r="P84" i="5"/>
  <c r="N84" i="5"/>
  <c r="M84" i="5"/>
  <c r="K84" i="5"/>
  <c r="J84" i="5"/>
  <c r="AA83" i="5"/>
  <c r="Z83" i="5"/>
  <c r="Y83" i="5"/>
  <c r="X83" i="5"/>
  <c r="W83" i="5"/>
  <c r="V83" i="5"/>
  <c r="U83" i="5"/>
  <c r="T83" i="5"/>
  <c r="S83" i="5"/>
  <c r="R83" i="5"/>
  <c r="Q83" i="5"/>
  <c r="P83" i="5"/>
  <c r="O83" i="5"/>
  <c r="N83" i="5"/>
  <c r="M83" i="5"/>
  <c r="L83" i="5"/>
  <c r="K83" i="5"/>
  <c r="J83" i="5"/>
  <c r="I83" i="5"/>
  <c r="H83" i="5"/>
  <c r="AA82" i="5"/>
  <c r="Z82" i="5"/>
  <c r="Y82" i="5"/>
  <c r="X82" i="5"/>
  <c r="W82" i="5"/>
  <c r="V82" i="5"/>
  <c r="U82" i="5"/>
  <c r="T82" i="5"/>
  <c r="S82" i="5"/>
  <c r="R82" i="5"/>
  <c r="Q82" i="5"/>
  <c r="P82" i="5"/>
  <c r="O82" i="5"/>
  <c r="N82" i="5"/>
  <c r="M82" i="5"/>
  <c r="L82" i="5"/>
  <c r="K82" i="5"/>
  <c r="J82" i="5"/>
  <c r="I82" i="5"/>
  <c r="H82" i="5"/>
  <c r="Y81" i="5"/>
  <c r="X81" i="5"/>
  <c r="W81" i="5"/>
  <c r="V81" i="5"/>
  <c r="U81" i="5"/>
  <c r="T81" i="5"/>
  <c r="Q77" i="5"/>
  <c r="P77" i="5"/>
  <c r="N77" i="5"/>
  <c r="M77" i="5"/>
  <c r="K77" i="5"/>
  <c r="J77" i="5"/>
  <c r="AA76" i="5"/>
  <c r="Z76" i="5"/>
  <c r="Y76" i="5"/>
  <c r="X76" i="5"/>
  <c r="W76" i="5"/>
  <c r="V76" i="5"/>
  <c r="U76" i="5"/>
  <c r="T76" i="5"/>
  <c r="S76" i="5"/>
  <c r="R76" i="5"/>
  <c r="Q76" i="5"/>
  <c r="P76" i="5"/>
  <c r="O76" i="5"/>
  <c r="N76" i="5"/>
  <c r="M76" i="5"/>
  <c r="L76" i="5"/>
  <c r="K76" i="5"/>
  <c r="J76" i="5"/>
  <c r="I76" i="5"/>
  <c r="H76" i="5"/>
  <c r="AA75" i="5"/>
  <c r="Z75" i="5"/>
  <c r="Y75" i="5"/>
  <c r="X75" i="5"/>
  <c r="W75" i="5"/>
  <c r="V75" i="5"/>
  <c r="U75" i="5"/>
  <c r="T75" i="5"/>
  <c r="S75" i="5"/>
  <c r="R75" i="5"/>
  <c r="Q75" i="5"/>
  <c r="P75" i="5"/>
  <c r="O75" i="5"/>
  <c r="N75" i="5"/>
  <c r="M75" i="5"/>
  <c r="L75" i="5"/>
  <c r="K75" i="5"/>
  <c r="J75" i="5"/>
  <c r="I75" i="5"/>
  <c r="H75" i="5"/>
  <c r="Y74" i="5"/>
  <c r="X74" i="5"/>
  <c r="W74" i="5"/>
  <c r="V74" i="5"/>
  <c r="U74" i="5"/>
  <c r="T74" i="5"/>
  <c r="Q70" i="5"/>
  <c r="P70" i="5"/>
  <c r="N70" i="5"/>
  <c r="M70" i="5"/>
  <c r="K70" i="5"/>
  <c r="J70" i="5"/>
  <c r="AA69" i="5"/>
  <c r="Z69" i="5"/>
  <c r="Y69" i="5"/>
  <c r="X69" i="5"/>
  <c r="W69" i="5"/>
  <c r="V69" i="5"/>
  <c r="U69" i="5"/>
  <c r="T69" i="5"/>
  <c r="S69" i="5"/>
  <c r="R69" i="5"/>
  <c r="Q69" i="5"/>
  <c r="P69" i="5"/>
  <c r="O69" i="5"/>
  <c r="N69" i="5"/>
  <c r="M69" i="5"/>
  <c r="L69" i="5"/>
  <c r="K69" i="5"/>
  <c r="J69" i="5"/>
  <c r="I69" i="5"/>
  <c r="H69" i="5"/>
  <c r="AA68" i="5"/>
  <c r="Z68" i="5"/>
  <c r="Y68" i="5"/>
  <c r="X68" i="5"/>
  <c r="W68" i="5"/>
  <c r="V68" i="5"/>
  <c r="U68" i="5"/>
  <c r="T68" i="5"/>
  <c r="S68" i="5"/>
  <c r="R68" i="5"/>
  <c r="Q68" i="5"/>
  <c r="P68" i="5"/>
  <c r="O68" i="5"/>
  <c r="N68" i="5"/>
  <c r="M68" i="5"/>
  <c r="L68" i="5"/>
  <c r="K68" i="5"/>
  <c r="J68" i="5"/>
  <c r="I68" i="5"/>
  <c r="H68" i="5"/>
  <c r="Y67" i="5"/>
  <c r="X67" i="5"/>
  <c r="W67" i="5"/>
  <c r="V67" i="5"/>
  <c r="U67" i="5"/>
  <c r="T67" i="5"/>
  <c r="Q63" i="5"/>
  <c r="P63" i="5"/>
  <c r="N63" i="5"/>
  <c r="M63" i="5"/>
  <c r="K63" i="5"/>
  <c r="J63" i="5"/>
  <c r="AA62" i="5"/>
  <c r="Z62" i="5"/>
  <c r="Y62" i="5"/>
  <c r="X62" i="5"/>
  <c r="W62" i="5"/>
  <c r="V62" i="5"/>
  <c r="U62" i="5"/>
  <c r="T62" i="5"/>
  <c r="S62" i="5"/>
  <c r="R62" i="5"/>
  <c r="Q62" i="5"/>
  <c r="P62" i="5"/>
  <c r="O62" i="5"/>
  <c r="N62" i="5"/>
  <c r="M62" i="5"/>
  <c r="L62" i="5"/>
  <c r="K62" i="5"/>
  <c r="J62" i="5"/>
  <c r="I62" i="5"/>
  <c r="H62" i="5"/>
  <c r="AA61" i="5"/>
  <c r="Z61" i="5"/>
  <c r="Y61" i="5"/>
  <c r="X61" i="5"/>
  <c r="W61" i="5"/>
  <c r="V61" i="5"/>
  <c r="U61" i="5"/>
  <c r="T61" i="5"/>
  <c r="S61" i="5"/>
  <c r="R61" i="5"/>
  <c r="Q61" i="5"/>
  <c r="P61" i="5"/>
  <c r="O61" i="5"/>
  <c r="N61" i="5"/>
  <c r="M61" i="5"/>
  <c r="L61" i="5"/>
  <c r="K61" i="5"/>
  <c r="J61" i="5"/>
  <c r="I61" i="5"/>
  <c r="H61" i="5"/>
  <c r="Y60" i="5"/>
  <c r="X60" i="5"/>
  <c r="W60" i="5"/>
  <c r="V60" i="5"/>
  <c r="U60" i="5"/>
  <c r="T60" i="5"/>
  <c r="K50" i="5"/>
  <c r="J50" i="5"/>
  <c r="I50" i="5"/>
  <c r="H50" i="5"/>
  <c r="G50" i="5"/>
  <c r="F50" i="5"/>
  <c r="E50" i="5"/>
  <c r="D50" i="5"/>
  <c r="C50" i="5"/>
  <c r="Y37" i="5"/>
  <c r="X37" i="5"/>
  <c r="W37" i="5"/>
  <c r="V37" i="5"/>
  <c r="U37" i="5"/>
  <c r="T37" i="5"/>
  <c r="S37" i="5"/>
  <c r="R37" i="5"/>
  <c r="Q37" i="5"/>
  <c r="P37" i="5"/>
  <c r="O37" i="5"/>
  <c r="N37" i="5"/>
  <c r="M37" i="5"/>
  <c r="K37" i="5"/>
  <c r="L37" i="5"/>
  <c r="J37" i="5"/>
  <c r="I37" i="5"/>
  <c r="H37" i="5"/>
  <c r="G37" i="5"/>
  <c r="F37" i="5"/>
  <c r="Y36" i="5"/>
  <c r="X36" i="5"/>
  <c r="W36" i="5"/>
  <c r="V36" i="5"/>
  <c r="U36" i="5"/>
  <c r="T36" i="5"/>
  <c r="S36" i="5"/>
  <c r="R36" i="5"/>
  <c r="Q36" i="5"/>
  <c r="P36" i="5"/>
  <c r="O36" i="5"/>
  <c r="N36" i="5"/>
  <c r="M36" i="5"/>
  <c r="L36" i="5"/>
  <c r="K36" i="5"/>
  <c r="J36" i="5"/>
  <c r="I36" i="5"/>
  <c r="H36" i="5"/>
  <c r="G36" i="5"/>
  <c r="F36" i="5"/>
  <c r="O14" i="12" l="1"/>
  <c r="H10" i="15" l="1"/>
  <c r="H8" i="15"/>
  <c r="G8" i="15"/>
  <c r="T158" i="20" l="1"/>
  <c r="X158" i="20" s="1"/>
  <c r="J10" i="12" l="1"/>
  <c r="H10" i="12"/>
  <c r="F10" i="12"/>
  <c r="AA34" i="5"/>
  <c r="Y34" i="5"/>
  <c r="X34" i="5"/>
  <c r="W34" i="5"/>
  <c r="K24" i="20"/>
  <c r="D46" i="5" s="1"/>
  <c r="U40" i="5" l="1"/>
  <c r="V40" i="5"/>
  <c r="W40" i="5"/>
  <c r="X40" i="5"/>
  <c r="Y40" i="5"/>
  <c r="T40" i="5"/>
  <c r="Q43" i="5" l="1"/>
  <c r="P43" i="5"/>
  <c r="N43" i="5"/>
  <c r="M43" i="5"/>
  <c r="K43" i="5"/>
  <c r="J43" i="5"/>
  <c r="K92" i="14"/>
  <c r="J92" i="14"/>
  <c r="J8" i="15"/>
  <c r="I8" i="15"/>
  <c r="H11" i="15"/>
  <c r="E8" i="15"/>
  <c r="D8" i="15"/>
  <c r="A9" i="15"/>
  <c r="Z21" i="5"/>
  <c r="V21" i="5"/>
  <c r="R21" i="5"/>
  <c r="Z20" i="5"/>
  <c r="V20" i="5"/>
  <c r="R20" i="5"/>
  <c r="W14" i="5"/>
  <c r="S14" i="5"/>
  <c r="O15" i="12"/>
  <c r="AA46" i="14" l="1"/>
  <c r="J46" i="14"/>
  <c r="K46" i="14"/>
  <c r="L46" i="14"/>
  <c r="M46" i="14"/>
  <c r="N46" i="14"/>
  <c r="O46" i="14"/>
  <c r="P46" i="14"/>
  <c r="Q46" i="14"/>
  <c r="R46" i="14"/>
  <c r="S46" i="14"/>
  <c r="T46" i="14"/>
  <c r="U46" i="14"/>
  <c r="V46" i="14"/>
  <c r="W46" i="14"/>
  <c r="X46" i="14"/>
  <c r="Y46" i="14"/>
  <c r="Z46" i="14"/>
  <c r="I46" i="14"/>
  <c r="H46" i="14"/>
  <c r="AA45" i="14"/>
  <c r="J45" i="14"/>
  <c r="K45" i="14"/>
  <c r="L45" i="14"/>
  <c r="M45" i="14"/>
  <c r="N45" i="14"/>
  <c r="O45" i="14"/>
  <c r="P45" i="14"/>
  <c r="Q45" i="14"/>
  <c r="R45" i="14"/>
  <c r="S45" i="14"/>
  <c r="T45" i="14"/>
  <c r="U45" i="14"/>
  <c r="V45" i="14"/>
  <c r="W45" i="14"/>
  <c r="X45" i="14"/>
  <c r="Y45" i="14"/>
  <c r="Z45" i="14"/>
  <c r="I45" i="14"/>
  <c r="H45" i="14"/>
  <c r="Q43" i="14"/>
  <c r="P43" i="14"/>
  <c r="N43" i="14"/>
  <c r="M43" i="14"/>
  <c r="K43" i="14"/>
  <c r="J43" i="14"/>
  <c r="AA42" i="14"/>
  <c r="J42" i="14"/>
  <c r="K42" i="14"/>
  <c r="L42" i="14"/>
  <c r="M42" i="14"/>
  <c r="N42" i="14"/>
  <c r="O42" i="14"/>
  <c r="P42" i="14"/>
  <c r="Q42" i="14"/>
  <c r="R42" i="14"/>
  <c r="S42" i="14"/>
  <c r="T42" i="14"/>
  <c r="U42" i="14"/>
  <c r="V42" i="14"/>
  <c r="W42" i="14"/>
  <c r="X42" i="14"/>
  <c r="Y42" i="14"/>
  <c r="Z42" i="14"/>
  <c r="I42" i="14"/>
  <c r="H42" i="14"/>
  <c r="AA41" i="14"/>
  <c r="J41" i="14"/>
  <c r="K41" i="14"/>
  <c r="L41" i="14"/>
  <c r="M41" i="14"/>
  <c r="N41" i="14"/>
  <c r="O41" i="14"/>
  <c r="P41" i="14"/>
  <c r="Q41" i="14"/>
  <c r="R41" i="14"/>
  <c r="S41" i="14"/>
  <c r="T41" i="14"/>
  <c r="U41" i="14"/>
  <c r="V41" i="14"/>
  <c r="W41" i="14"/>
  <c r="X41" i="14"/>
  <c r="Y41" i="14"/>
  <c r="Z41" i="14"/>
  <c r="I41" i="14"/>
  <c r="H41" i="14"/>
  <c r="Z40" i="14"/>
  <c r="Y40" i="14"/>
  <c r="W40" i="14"/>
  <c r="V40" i="14"/>
  <c r="T40" i="14"/>
  <c r="S40" i="14"/>
  <c r="AA37" i="14"/>
  <c r="J37" i="14"/>
  <c r="K37" i="14"/>
  <c r="L37" i="14"/>
  <c r="M37" i="14"/>
  <c r="N37" i="14"/>
  <c r="O37" i="14"/>
  <c r="P37" i="14"/>
  <c r="Q37" i="14"/>
  <c r="R37" i="14"/>
  <c r="S37" i="14"/>
  <c r="T37" i="14"/>
  <c r="U37" i="14"/>
  <c r="V37" i="14"/>
  <c r="W37" i="14"/>
  <c r="X37" i="14"/>
  <c r="Y37" i="14"/>
  <c r="Z37" i="14"/>
  <c r="I37" i="14"/>
  <c r="H37" i="14"/>
  <c r="AA36" i="14"/>
  <c r="J36" i="14"/>
  <c r="K36" i="14"/>
  <c r="L36" i="14"/>
  <c r="M36" i="14"/>
  <c r="N36" i="14"/>
  <c r="O36" i="14"/>
  <c r="P36" i="14"/>
  <c r="Q36" i="14"/>
  <c r="R36" i="14"/>
  <c r="S36" i="14"/>
  <c r="T36" i="14"/>
  <c r="U36" i="14"/>
  <c r="V36" i="14"/>
  <c r="W36" i="14"/>
  <c r="X36" i="14"/>
  <c r="Y36" i="14"/>
  <c r="Z36" i="14"/>
  <c r="I36" i="14"/>
  <c r="H36" i="14"/>
  <c r="Q34" i="14"/>
  <c r="P34" i="14"/>
  <c r="N34" i="14"/>
  <c r="M34" i="14"/>
  <c r="K34" i="14"/>
  <c r="J34" i="14"/>
  <c r="AA33" i="14"/>
  <c r="J33" i="14"/>
  <c r="K33" i="14"/>
  <c r="L33" i="14"/>
  <c r="M33" i="14"/>
  <c r="N33" i="14"/>
  <c r="O33" i="14"/>
  <c r="P33" i="14"/>
  <c r="Q33" i="14"/>
  <c r="R33" i="14"/>
  <c r="S33" i="14"/>
  <c r="T33" i="14"/>
  <c r="U33" i="14"/>
  <c r="V33" i="14"/>
  <c r="W33" i="14"/>
  <c r="X33" i="14"/>
  <c r="Y33" i="14"/>
  <c r="Z33" i="14"/>
  <c r="I33" i="14"/>
  <c r="H33" i="14"/>
  <c r="AA32" i="14"/>
  <c r="J32" i="14"/>
  <c r="K32" i="14"/>
  <c r="L32" i="14"/>
  <c r="M32" i="14"/>
  <c r="N32" i="14"/>
  <c r="O32" i="14"/>
  <c r="P32" i="14"/>
  <c r="Q32" i="14"/>
  <c r="R32" i="14"/>
  <c r="S32" i="14"/>
  <c r="T32" i="14"/>
  <c r="U32" i="14"/>
  <c r="V32" i="14"/>
  <c r="W32" i="14"/>
  <c r="X32" i="14"/>
  <c r="Y32" i="14"/>
  <c r="Z32" i="14"/>
  <c r="I32" i="14"/>
  <c r="H32" i="14"/>
  <c r="Z31" i="14"/>
  <c r="Y31" i="14"/>
  <c r="W31" i="14"/>
  <c r="V31" i="14"/>
  <c r="T31" i="14"/>
  <c r="S31" i="14"/>
  <c r="AA28" i="14"/>
  <c r="J28" i="14"/>
  <c r="K28" i="14"/>
  <c r="L28" i="14"/>
  <c r="M28" i="14"/>
  <c r="N28" i="14"/>
  <c r="O28" i="14"/>
  <c r="P28" i="14"/>
  <c r="Q28" i="14"/>
  <c r="R28" i="14"/>
  <c r="S28" i="14"/>
  <c r="T28" i="14"/>
  <c r="U28" i="14"/>
  <c r="V28" i="14"/>
  <c r="W28" i="14"/>
  <c r="X28" i="14"/>
  <c r="Y28" i="14"/>
  <c r="Z28" i="14"/>
  <c r="I28" i="14"/>
  <c r="H28" i="14"/>
  <c r="AA27" i="14"/>
  <c r="J27" i="14"/>
  <c r="K27" i="14"/>
  <c r="L27" i="14"/>
  <c r="M27" i="14"/>
  <c r="N27" i="14"/>
  <c r="O27" i="14"/>
  <c r="P27" i="14"/>
  <c r="Q27" i="14"/>
  <c r="R27" i="14"/>
  <c r="S27" i="14"/>
  <c r="T27" i="14"/>
  <c r="U27" i="14"/>
  <c r="V27" i="14"/>
  <c r="W27" i="14"/>
  <c r="X27" i="14"/>
  <c r="Y27" i="14"/>
  <c r="Z27" i="14"/>
  <c r="I27" i="14"/>
  <c r="H27" i="14"/>
  <c r="Q25" i="14"/>
  <c r="P25" i="14"/>
  <c r="N25" i="14"/>
  <c r="M25" i="14"/>
  <c r="K25" i="14"/>
  <c r="J25" i="14"/>
  <c r="AA24" i="14"/>
  <c r="J24" i="14"/>
  <c r="K24" i="14"/>
  <c r="L24" i="14"/>
  <c r="M24" i="14"/>
  <c r="N24" i="14"/>
  <c r="O24" i="14"/>
  <c r="P24" i="14"/>
  <c r="Q24" i="14"/>
  <c r="R24" i="14"/>
  <c r="S24" i="14"/>
  <c r="T24" i="14"/>
  <c r="U24" i="14"/>
  <c r="V24" i="14"/>
  <c r="W24" i="14"/>
  <c r="X24" i="14"/>
  <c r="Y24" i="14"/>
  <c r="Z24" i="14"/>
  <c r="I24" i="14"/>
  <c r="H24" i="14"/>
  <c r="AA23" i="14"/>
  <c r="J23" i="14"/>
  <c r="K23" i="14"/>
  <c r="L23" i="14"/>
  <c r="M23" i="14"/>
  <c r="N23" i="14"/>
  <c r="O23" i="14"/>
  <c r="P23" i="14"/>
  <c r="Q23" i="14"/>
  <c r="R23" i="14"/>
  <c r="S23" i="14"/>
  <c r="T23" i="14"/>
  <c r="U23" i="14"/>
  <c r="V23" i="14"/>
  <c r="W23" i="14"/>
  <c r="X23" i="14"/>
  <c r="Y23" i="14"/>
  <c r="Z23" i="14"/>
  <c r="I23" i="14"/>
  <c r="H23" i="14"/>
  <c r="Z22" i="14"/>
  <c r="Y22" i="14"/>
  <c r="W22" i="14"/>
  <c r="V22" i="14"/>
  <c r="T22" i="14"/>
  <c r="S22" i="14"/>
  <c r="Z13" i="14"/>
  <c r="Y13" i="14"/>
  <c r="W13" i="14"/>
  <c r="V13" i="14"/>
  <c r="T13" i="14"/>
  <c r="S13" i="14"/>
  <c r="AA19" i="14"/>
  <c r="J19" i="14"/>
  <c r="K19" i="14"/>
  <c r="L19" i="14"/>
  <c r="M19" i="14"/>
  <c r="N19" i="14"/>
  <c r="O19" i="14"/>
  <c r="P19" i="14"/>
  <c r="Q19" i="14"/>
  <c r="R19" i="14"/>
  <c r="S19" i="14"/>
  <c r="T19" i="14"/>
  <c r="U19" i="14"/>
  <c r="V19" i="14"/>
  <c r="W19" i="14"/>
  <c r="X19" i="14"/>
  <c r="Y19" i="14"/>
  <c r="Z19" i="14"/>
  <c r="I19" i="14"/>
  <c r="H19" i="14"/>
  <c r="AA18" i="14"/>
  <c r="J18" i="14"/>
  <c r="K18" i="14"/>
  <c r="L18" i="14"/>
  <c r="M18" i="14"/>
  <c r="N18" i="14"/>
  <c r="O18" i="14"/>
  <c r="P18" i="14"/>
  <c r="Q18" i="14"/>
  <c r="R18" i="14"/>
  <c r="S18" i="14"/>
  <c r="T18" i="14"/>
  <c r="U18" i="14"/>
  <c r="V18" i="14"/>
  <c r="W18" i="14"/>
  <c r="X18" i="14"/>
  <c r="Y18" i="14"/>
  <c r="Z18" i="14"/>
  <c r="I18" i="14"/>
  <c r="H18" i="14"/>
  <c r="Q16" i="14"/>
  <c r="P16" i="14"/>
  <c r="N16" i="14"/>
  <c r="M16" i="14"/>
  <c r="K16" i="14"/>
  <c r="J16" i="14"/>
  <c r="J15" i="14"/>
  <c r="K15" i="14"/>
  <c r="L15" i="14"/>
  <c r="M15" i="14"/>
  <c r="N15" i="14"/>
  <c r="O15" i="14"/>
  <c r="P15" i="14"/>
  <c r="Q15" i="14"/>
  <c r="R15" i="14"/>
  <c r="S15" i="14"/>
  <c r="T15" i="14"/>
  <c r="U15" i="14"/>
  <c r="V15" i="14"/>
  <c r="W15" i="14"/>
  <c r="X15" i="14"/>
  <c r="Y15" i="14"/>
  <c r="Z15" i="14"/>
  <c r="I15" i="14"/>
  <c r="H15" i="14"/>
  <c r="AA15" i="14"/>
  <c r="AA14" i="14"/>
  <c r="J14" i="14"/>
  <c r="K14" i="14"/>
  <c r="L14" i="14"/>
  <c r="M14" i="14"/>
  <c r="N14" i="14"/>
  <c r="O14" i="14"/>
  <c r="P14" i="14"/>
  <c r="Q14" i="14"/>
  <c r="R14" i="14"/>
  <c r="S14" i="14"/>
  <c r="T14" i="14"/>
  <c r="U14" i="14"/>
  <c r="V14" i="14"/>
  <c r="W14" i="14"/>
  <c r="X14" i="14"/>
  <c r="Y14" i="14"/>
  <c r="Z14" i="14"/>
  <c r="I14" i="14"/>
  <c r="H14" i="14"/>
  <c r="J97" i="14" l="1"/>
  <c r="K97" i="14"/>
  <c r="L97" i="14"/>
  <c r="M97" i="14"/>
  <c r="N97" i="14"/>
  <c r="O97" i="14"/>
  <c r="P97" i="14"/>
  <c r="Q97" i="14"/>
  <c r="R97" i="14"/>
  <c r="S97" i="14"/>
  <c r="T97" i="14"/>
  <c r="U97" i="14"/>
  <c r="V97" i="14"/>
  <c r="W97" i="14"/>
  <c r="X97" i="14"/>
  <c r="Y97" i="14"/>
  <c r="Z97" i="14"/>
  <c r="I97" i="14"/>
  <c r="H97" i="14"/>
  <c r="AA97" i="14"/>
  <c r="AA96" i="14"/>
  <c r="J96" i="14"/>
  <c r="K96" i="14"/>
  <c r="L96" i="14"/>
  <c r="M96" i="14"/>
  <c r="N96" i="14"/>
  <c r="O96" i="14"/>
  <c r="P96" i="14"/>
  <c r="Q96" i="14"/>
  <c r="R96" i="14"/>
  <c r="S96" i="14"/>
  <c r="T96" i="14"/>
  <c r="U96" i="14"/>
  <c r="V96" i="14"/>
  <c r="W96" i="14"/>
  <c r="X96" i="14"/>
  <c r="Y96" i="14"/>
  <c r="Z96" i="14"/>
  <c r="I96" i="14"/>
  <c r="H96" i="14"/>
  <c r="P93" i="14"/>
  <c r="H94" i="14"/>
  <c r="H93" i="14"/>
  <c r="P92" i="14"/>
  <c r="Q92" i="14"/>
  <c r="AA91" i="14"/>
  <c r="J91" i="14"/>
  <c r="K91" i="14"/>
  <c r="L91" i="14"/>
  <c r="M91" i="14"/>
  <c r="N91" i="14"/>
  <c r="O91" i="14"/>
  <c r="P91" i="14"/>
  <c r="Q91" i="14"/>
  <c r="R91" i="14"/>
  <c r="S91" i="14"/>
  <c r="T91" i="14"/>
  <c r="U91" i="14"/>
  <c r="V91" i="14"/>
  <c r="W91" i="14"/>
  <c r="X91" i="14"/>
  <c r="Y91" i="14"/>
  <c r="Z91" i="14"/>
  <c r="I91" i="14"/>
  <c r="H91" i="14"/>
  <c r="AA90" i="14"/>
  <c r="J90" i="14"/>
  <c r="K90" i="14"/>
  <c r="L90" i="14"/>
  <c r="M90" i="14"/>
  <c r="N90" i="14"/>
  <c r="O90" i="14"/>
  <c r="P90" i="14"/>
  <c r="Q90" i="14"/>
  <c r="R90" i="14"/>
  <c r="S90" i="14"/>
  <c r="T90" i="14"/>
  <c r="U90" i="14"/>
  <c r="V90" i="14"/>
  <c r="W90" i="14"/>
  <c r="X90" i="14"/>
  <c r="Y90" i="14"/>
  <c r="Z90" i="14"/>
  <c r="I90" i="14"/>
  <c r="H90" i="14"/>
  <c r="AA87" i="14"/>
  <c r="J87" i="14"/>
  <c r="K87" i="14"/>
  <c r="L87" i="14"/>
  <c r="M87" i="14"/>
  <c r="N87" i="14"/>
  <c r="O87" i="14"/>
  <c r="P87" i="14"/>
  <c r="Q87" i="14"/>
  <c r="R87" i="14"/>
  <c r="S87" i="14"/>
  <c r="T87" i="14"/>
  <c r="U87" i="14"/>
  <c r="V87" i="14"/>
  <c r="W87" i="14"/>
  <c r="X87" i="14"/>
  <c r="Y87" i="14"/>
  <c r="Z87" i="14"/>
  <c r="I87" i="14"/>
  <c r="H87" i="14"/>
  <c r="AA86" i="14"/>
  <c r="Z86" i="14"/>
  <c r="J86" i="14"/>
  <c r="K86" i="14"/>
  <c r="L86" i="14"/>
  <c r="M86" i="14"/>
  <c r="N86" i="14"/>
  <c r="O86" i="14"/>
  <c r="P86" i="14"/>
  <c r="Q86" i="14"/>
  <c r="R86" i="14"/>
  <c r="S86" i="14"/>
  <c r="T86" i="14"/>
  <c r="U86" i="14"/>
  <c r="V86" i="14"/>
  <c r="W86" i="14"/>
  <c r="X86" i="14"/>
  <c r="Y86" i="14"/>
  <c r="I86" i="14"/>
  <c r="H86" i="14"/>
  <c r="P83" i="14"/>
  <c r="H84" i="14"/>
  <c r="H83" i="14"/>
  <c r="Q82" i="14"/>
  <c r="P82" i="14"/>
  <c r="N82" i="14"/>
  <c r="M82" i="14"/>
  <c r="K82" i="14"/>
  <c r="J82" i="14"/>
  <c r="AA81" i="14"/>
  <c r="J81" i="14"/>
  <c r="K81" i="14"/>
  <c r="L81" i="14"/>
  <c r="M81" i="14"/>
  <c r="N81" i="14"/>
  <c r="O81" i="14"/>
  <c r="P81" i="14"/>
  <c r="Q81" i="14"/>
  <c r="R81" i="14"/>
  <c r="S81" i="14"/>
  <c r="T81" i="14"/>
  <c r="U81" i="14"/>
  <c r="V81" i="14"/>
  <c r="W81" i="14"/>
  <c r="X81" i="14"/>
  <c r="Y81" i="14"/>
  <c r="Z81" i="14"/>
  <c r="I81" i="14"/>
  <c r="H81" i="14"/>
  <c r="AA80" i="14"/>
  <c r="K80" i="14"/>
  <c r="L80" i="14"/>
  <c r="M80" i="14"/>
  <c r="N80" i="14"/>
  <c r="O80" i="14"/>
  <c r="P80" i="14"/>
  <c r="Q80" i="14"/>
  <c r="R80" i="14"/>
  <c r="S80" i="14"/>
  <c r="T80" i="14"/>
  <c r="U80" i="14"/>
  <c r="V80" i="14"/>
  <c r="W80" i="14"/>
  <c r="X80" i="14"/>
  <c r="Y80" i="14"/>
  <c r="Z80" i="14"/>
  <c r="J80" i="14"/>
  <c r="I80" i="14"/>
  <c r="H80" i="14"/>
  <c r="AA77" i="14"/>
  <c r="J77" i="14"/>
  <c r="K77" i="14"/>
  <c r="L77" i="14"/>
  <c r="M77" i="14"/>
  <c r="N77" i="14"/>
  <c r="O77" i="14"/>
  <c r="P77" i="14"/>
  <c r="Q77" i="14"/>
  <c r="R77" i="14"/>
  <c r="S77" i="14"/>
  <c r="T77" i="14"/>
  <c r="U77" i="14"/>
  <c r="V77" i="14"/>
  <c r="W77" i="14"/>
  <c r="X77" i="14"/>
  <c r="Y77" i="14"/>
  <c r="Z77" i="14"/>
  <c r="I77" i="14"/>
  <c r="H77" i="14"/>
  <c r="AA76" i="14"/>
  <c r="J76" i="14"/>
  <c r="K76" i="14"/>
  <c r="L76" i="14"/>
  <c r="M76" i="14"/>
  <c r="N76" i="14"/>
  <c r="O76" i="14"/>
  <c r="P76" i="14"/>
  <c r="Q76" i="14"/>
  <c r="R76" i="14"/>
  <c r="S76" i="14"/>
  <c r="T76" i="14"/>
  <c r="U76" i="14"/>
  <c r="V76" i="14"/>
  <c r="W76" i="14"/>
  <c r="X76" i="14"/>
  <c r="Y76" i="14"/>
  <c r="Z76" i="14"/>
  <c r="I76" i="14"/>
  <c r="H76" i="14"/>
  <c r="P73" i="14"/>
  <c r="H74" i="14"/>
  <c r="H73" i="14"/>
  <c r="Q72" i="14"/>
  <c r="P72" i="14"/>
  <c r="N72" i="14"/>
  <c r="M72" i="14"/>
  <c r="K72" i="14"/>
  <c r="J72" i="14"/>
  <c r="AA71" i="14"/>
  <c r="J71" i="14"/>
  <c r="K71" i="14"/>
  <c r="L71" i="14"/>
  <c r="M71" i="14"/>
  <c r="N71" i="14"/>
  <c r="O71" i="14"/>
  <c r="P71" i="14"/>
  <c r="Q71" i="14"/>
  <c r="R71" i="14"/>
  <c r="S71" i="14"/>
  <c r="T71" i="14"/>
  <c r="U71" i="14"/>
  <c r="V71" i="14"/>
  <c r="W71" i="14"/>
  <c r="X71" i="14"/>
  <c r="Y71" i="14"/>
  <c r="Z71" i="14"/>
  <c r="I71" i="14"/>
  <c r="H71" i="14"/>
  <c r="AA70" i="14"/>
  <c r="J70" i="14"/>
  <c r="K70" i="14"/>
  <c r="L70" i="14"/>
  <c r="M70" i="14"/>
  <c r="N70" i="14"/>
  <c r="O70" i="14"/>
  <c r="P70" i="14"/>
  <c r="Q70" i="14"/>
  <c r="R70" i="14"/>
  <c r="S70" i="14"/>
  <c r="T70" i="14"/>
  <c r="U70" i="14"/>
  <c r="V70" i="14"/>
  <c r="W70" i="14"/>
  <c r="X70" i="14"/>
  <c r="Y70" i="14"/>
  <c r="Z70" i="14"/>
  <c r="I70" i="14"/>
  <c r="H70" i="14"/>
  <c r="AA67" i="14" l="1"/>
  <c r="J67" i="14"/>
  <c r="K67" i="14"/>
  <c r="L67" i="14"/>
  <c r="M67" i="14"/>
  <c r="N67" i="14"/>
  <c r="O67" i="14"/>
  <c r="P67" i="14"/>
  <c r="Q67" i="14"/>
  <c r="R67" i="14"/>
  <c r="S67" i="14"/>
  <c r="T67" i="14"/>
  <c r="U67" i="14"/>
  <c r="V67" i="14"/>
  <c r="W67" i="14"/>
  <c r="X67" i="14"/>
  <c r="Y67" i="14"/>
  <c r="Z67" i="14"/>
  <c r="I67" i="14"/>
  <c r="H67" i="14"/>
  <c r="AA66" i="14"/>
  <c r="J66" i="14"/>
  <c r="K66" i="14"/>
  <c r="L66" i="14"/>
  <c r="M66" i="14"/>
  <c r="N66" i="14"/>
  <c r="O66" i="14"/>
  <c r="P66" i="14"/>
  <c r="Q66" i="14"/>
  <c r="R66" i="14"/>
  <c r="S66" i="14"/>
  <c r="T66" i="14"/>
  <c r="U66" i="14"/>
  <c r="V66" i="14"/>
  <c r="W66" i="14"/>
  <c r="X66" i="14"/>
  <c r="Y66" i="14"/>
  <c r="Z66" i="14"/>
  <c r="I66" i="14"/>
  <c r="H66" i="14"/>
  <c r="Q62" i="14" l="1"/>
  <c r="P62" i="14"/>
  <c r="N62" i="14"/>
  <c r="M62" i="14"/>
  <c r="K62" i="14"/>
  <c r="J62" i="14"/>
  <c r="AA61" i="14"/>
  <c r="J61" i="14"/>
  <c r="K61" i="14"/>
  <c r="L61" i="14"/>
  <c r="M61" i="14"/>
  <c r="N61" i="14"/>
  <c r="O61" i="14"/>
  <c r="P61" i="14"/>
  <c r="Q61" i="14"/>
  <c r="R61" i="14"/>
  <c r="S61" i="14"/>
  <c r="T61" i="14"/>
  <c r="U61" i="14"/>
  <c r="V61" i="14"/>
  <c r="W61" i="14"/>
  <c r="X61" i="14"/>
  <c r="Y61" i="14"/>
  <c r="Z61" i="14"/>
  <c r="H61" i="14"/>
  <c r="I61" i="14"/>
  <c r="AA60" i="14"/>
  <c r="J60" i="14"/>
  <c r="K60" i="14"/>
  <c r="L60" i="14"/>
  <c r="M60" i="14"/>
  <c r="N60" i="14"/>
  <c r="O60" i="14"/>
  <c r="P60" i="14"/>
  <c r="Q60" i="14"/>
  <c r="R60" i="14"/>
  <c r="S60" i="14"/>
  <c r="T60" i="14"/>
  <c r="U60" i="14"/>
  <c r="V60" i="14"/>
  <c r="W60" i="14"/>
  <c r="X60" i="14"/>
  <c r="Y60" i="14"/>
  <c r="Z60" i="14"/>
  <c r="I60" i="14"/>
  <c r="H60" i="14"/>
  <c r="P63" i="14"/>
  <c r="H63" i="14"/>
  <c r="H64" i="14"/>
  <c r="Z123" i="20"/>
  <c r="K122" i="20"/>
  <c r="H156" i="5" s="1"/>
  <c r="T120" i="20"/>
  <c r="X120" i="20" s="1"/>
  <c r="Z130" i="20"/>
  <c r="K129" i="20"/>
  <c r="H163" i="5" s="1"/>
  <c r="T127" i="20"/>
  <c r="X127" i="20" s="1"/>
  <c r="Z144" i="20"/>
  <c r="K143" i="20"/>
  <c r="H177" i="5" s="1"/>
  <c r="T141" i="20"/>
  <c r="X141" i="20" s="1"/>
  <c r="I174" i="5" l="1"/>
  <c r="H174" i="5"/>
  <c r="H153" i="5"/>
  <c r="I153" i="5"/>
  <c r="I160" i="5"/>
  <c r="H160" i="5"/>
  <c r="F34" i="5"/>
  <c r="G34" i="5"/>
  <c r="H34" i="5"/>
  <c r="I34" i="5"/>
  <c r="J34" i="5"/>
  <c r="K34" i="5"/>
  <c r="L34" i="5"/>
  <c r="M34" i="5"/>
  <c r="N34" i="5"/>
  <c r="O34" i="5"/>
  <c r="P34" i="5"/>
  <c r="Q34" i="5"/>
  <c r="R34" i="5"/>
  <c r="S34" i="5"/>
  <c r="T34" i="5"/>
  <c r="U34" i="5"/>
  <c r="V34" i="5"/>
  <c r="F35" i="5"/>
  <c r="AA42" i="5"/>
  <c r="Z42" i="5"/>
  <c r="Y42" i="5"/>
  <c r="X42" i="5"/>
  <c r="W42" i="5"/>
  <c r="V42" i="5"/>
  <c r="U42" i="5"/>
  <c r="T42" i="5"/>
  <c r="S42" i="5"/>
  <c r="R42" i="5"/>
  <c r="Q42" i="5"/>
  <c r="P42" i="5"/>
  <c r="O42" i="5"/>
  <c r="N42" i="5"/>
  <c r="M42" i="5"/>
  <c r="L42" i="5"/>
  <c r="K42" i="5"/>
  <c r="J42" i="5"/>
  <c r="I42" i="5"/>
  <c r="H42" i="5"/>
  <c r="AA41" i="5"/>
  <c r="Z41" i="5"/>
  <c r="Y41" i="5"/>
  <c r="X41" i="5"/>
  <c r="W41" i="5"/>
  <c r="V41" i="5"/>
  <c r="U41" i="5"/>
  <c r="T41" i="5"/>
  <c r="S41" i="5"/>
  <c r="R41" i="5"/>
  <c r="Q41" i="5"/>
  <c r="P41" i="5"/>
  <c r="O41" i="5"/>
  <c r="N41" i="5"/>
  <c r="M41" i="5"/>
  <c r="L41" i="5"/>
  <c r="K41" i="5"/>
  <c r="J41" i="5"/>
  <c r="I41" i="5"/>
  <c r="H41" i="5"/>
  <c r="Y35" i="5"/>
  <c r="X35" i="5"/>
  <c r="W35" i="5"/>
  <c r="V35" i="5"/>
  <c r="U35" i="5"/>
  <c r="T35" i="5"/>
  <c r="S35" i="5"/>
  <c r="R35" i="5"/>
  <c r="Q35" i="5"/>
  <c r="P35" i="5"/>
  <c r="O35" i="5"/>
  <c r="N35" i="5"/>
  <c r="M35" i="5"/>
  <c r="L35" i="5"/>
  <c r="K35" i="5"/>
  <c r="J35" i="5"/>
  <c r="I35" i="5"/>
  <c r="H35" i="5"/>
  <c r="G35" i="5"/>
  <c r="R15" i="5"/>
  <c r="R13" i="5"/>
  <c r="AC10" i="5"/>
  <c r="AA10" i="5"/>
  <c r="Y10" i="5"/>
  <c r="T182" i="20"/>
  <c r="Q40" i="14" s="1"/>
  <c r="N182" i="20"/>
  <c r="K181" i="20"/>
  <c r="H43" i="14" s="1"/>
  <c r="T179" i="20"/>
  <c r="X179" i="20" s="1"/>
  <c r="T175" i="20"/>
  <c r="Q31" i="14" s="1"/>
  <c r="N175" i="20"/>
  <c r="K174" i="20"/>
  <c r="H34" i="14" s="1"/>
  <c r="T172" i="20"/>
  <c r="X172" i="20" s="1"/>
  <c r="T168" i="20"/>
  <c r="Q22" i="14" s="1"/>
  <c r="N168" i="20"/>
  <c r="K167" i="20"/>
  <c r="H25" i="14" s="1"/>
  <c r="T165" i="20"/>
  <c r="X165" i="20" s="1"/>
  <c r="T161" i="20"/>
  <c r="Q13" i="14" s="1"/>
  <c r="N161" i="20"/>
  <c r="K160" i="20"/>
  <c r="H16" i="14" s="1"/>
  <c r="H17" i="14"/>
  <c r="Z151" i="20"/>
  <c r="K150" i="20"/>
  <c r="H184" i="5" s="1"/>
  <c r="T148" i="20"/>
  <c r="X148" i="20" s="1"/>
  <c r="Z137" i="20"/>
  <c r="K136" i="20"/>
  <c r="H170" i="5" s="1"/>
  <c r="T134" i="20"/>
  <c r="X134" i="20" s="1"/>
  <c r="Z116" i="20"/>
  <c r="I135" i="5" s="1"/>
  <c r="K115" i="20"/>
  <c r="H138" i="5" s="1"/>
  <c r="T113" i="20"/>
  <c r="X113" i="20" s="1"/>
  <c r="Z109" i="20"/>
  <c r="K108" i="20"/>
  <c r="H132" i="5" s="1"/>
  <c r="T106" i="20"/>
  <c r="X106" i="20" s="1"/>
  <c r="K100" i="20"/>
  <c r="H92" i="14" s="1"/>
  <c r="T98" i="20"/>
  <c r="X98" i="20" s="1"/>
  <c r="K94" i="20"/>
  <c r="H82" i="14" s="1"/>
  <c r="T92" i="20"/>
  <c r="X92" i="20" s="1"/>
  <c r="K88" i="20"/>
  <c r="H72" i="14" s="1"/>
  <c r="T86" i="20"/>
  <c r="X86" i="20" s="1"/>
  <c r="K82" i="20"/>
  <c r="H62" i="14" s="1"/>
  <c r="T80" i="20"/>
  <c r="X80" i="20" s="1"/>
  <c r="H65" i="14" s="1"/>
  <c r="Z75" i="20"/>
  <c r="Y74" i="20"/>
  <c r="K74" i="20"/>
  <c r="H91" i="5" s="1"/>
  <c r="Z71" i="20"/>
  <c r="Y70" i="20"/>
  <c r="K70" i="20"/>
  <c r="H84" i="5" s="1"/>
  <c r="Z67" i="20"/>
  <c r="Y66" i="20"/>
  <c r="K66" i="20"/>
  <c r="H77" i="5" s="1"/>
  <c r="Z63" i="20"/>
  <c r="Y62" i="20"/>
  <c r="K62" i="20"/>
  <c r="H70" i="5" s="1"/>
  <c r="Z58" i="20"/>
  <c r="N57" i="20"/>
  <c r="K56" i="20"/>
  <c r="H119" i="5" s="1"/>
  <c r="T54" i="20"/>
  <c r="X54" i="20" s="1"/>
  <c r="Z48" i="20"/>
  <c r="T45" i="20"/>
  <c r="X45" i="20" s="1"/>
  <c r="Z39" i="20"/>
  <c r="N38" i="20"/>
  <c r="K37" i="20"/>
  <c r="T35" i="20"/>
  <c r="X35" i="20" s="1"/>
  <c r="Y24" i="20"/>
  <c r="D48" i="5" s="1"/>
  <c r="D47" i="5"/>
  <c r="M37" i="10"/>
  <c r="K37" i="10"/>
  <c r="I37" i="10"/>
  <c r="G37" i="10"/>
  <c r="M36" i="10"/>
  <c r="K36" i="10"/>
  <c r="I36" i="10"/>
  <c r="G36" i="10"/>
  <c r="E37" i="10"/>
  <c r="E36" i="10"/>
  <c r="M34" i="10"/>
  <c r="K34" i="10"/>
  <c r="I34" i="10"/>
  <c r="G34" i="10"/>
  <c r="E34" i="10"/>
  <c r="M33" i="10"/>
  <c r="K33" i="10"/>
  <c r="I33" i="10"/>
  <c r="G33" i="10"/>
  <c r="M32" i="10"/>
  <c r="K32" i="10"/>
  <c r="I32" i="10"/>
  <c r="G32" i="10"/>
  <c r="E33" i="10"/>
  <c r="E32" i="10"/>
  <c r="N36" i="10"/>
  <c r="L36" i="10"/>
  <c r="J36" i="10"/>
  <c r="H36" i="10"/>
  <c r="F36" i="10"/>
  <c r="H32" i="10"/>
  <c r="N32" i="10"/>
  <c r="L32" i="10"/>
  <c r="J32" i="10"/>
  <c r="F32" i="10"/>
  <c r="G18" i="17"/>
  <c r="G25" i="17"/>
  <c r="R67" i="5" l="1"/>
  <c r="Q67" i="5"/>
  <c r="H129" i="5"/>
  <c r="I129" i="5"/>
  <c r="R88" i="5"/>
  <c r="Q88" i="5"/>
  <c r="H181" i="5"/>
  <c r="I181" i="5"/>
  <c r="H167" i="5"/>
  <c r="I167" i="5"/>
  <c r="Q81" i="5"/>
  <c r="R81" i="5"/>
  <c r="R74" i="5"/>
  <c r="Q74" i="5"/>
  <c r="I116" i="5"/>
  <c r="H116" i="5"/>
  <c r="I74" i="5"/>
  <c r="H74" i="5"/>
  <c r="I67" i="5"/>
  <c r="H67" i="5"/>
  <c r="I88" i="5"/>
  <c r="H88" i="5"/>
  <c r="H81" i="5"/>
  <c r="I81" i="5"/>
  <c r="H123" i="5"/>
  <c r="I123" i="5"/>
  <c r="R40" i="5"/>
  <c r="Q60" i="5"/>
  <c r="R60" i="5"/>
  <c r="I40" i="5"/>
  <c r="I60" i="5"/>
  <c r="H60" i="5"/>
  <c r="H43" i="5"/>
  <c r="H63" i="5"/>
  <c r="J108" i="5"/>
  <c r="H108" i="5"/>
  <c r="I108" i="5"/>
  <c r="L108" i="5"/>
  <c r="K108" i="5"/>
  <c r="A11" i="15"/>
  <c r="I65" i="14"/>
  <c r="L65" i="14"/>
  <c r="J65" i="14"/>
  <c r="K65" i="14"/>
  <c r="H40" i="14"/>
  <c r="I40" i="14"/>
  <c r="L44" i="14"/>
  <c r="H44" i="14"/>
  <c r="I44" i="14"/>
  <c r="J44" i="14"/>
  <c r="K44" i="14"/>
  <c r="H31" i="14"/>
  <c r="I31" i="14"/>
  <c r="L35" i="14"/>
  <c r="H35" i="14"/>
  <c r="J35" i="14"/>
  <c r="K35" i="14"/>
  <c r="I35" i="14"/>
  <c r="I22" i="14"/>
  <c r="H22" i="14"/>
  <c r="L26" i="14"/>
  <c r="H26" i="14"/>
  <c r="K26" i="14"/>
  <c r="J26" i="14"/>
  <c r="I26" i="14"/>
  <c r="H13" i="14"/>
  <c r="I13" i="14"/>
  <c r="J17" i="14"/>
  <c r="I17" i="14"/>
  <c r="L17" i="14"/>
  <c r="K17" i="14"/>
  <c r="L95" i="14"/>
  <c r="H95" i="14"/>
  <c r="J95" i="14"/>
  <c r="K95" i="14"/>
  <c r="I95" i="14"/>
  <c r="L85" i="14"/>
  <c r="J85" i="14"/>
  <c r="K85" i="14"/>
  <c r="I85" i="14"/>
  <c r="H85" i="14"/>
  <c r="L75" i="14"/>
  <c r="H75" i="14"/>
  <c r="I75" i="14"/>
  <c r="J75" i="14"/>
  <c r="K75" i="14"/>
  <c r="H40" i="5"/>
  <c r="E46" i="5"/>
  <c r="E47" i="5"/>
  <c r="E48" i="5"/>
  <c r="Q4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miyataku08</author>
  </authors>
  <commentList>
    <comment ref="P45" authorId="0" shapeId="0" xr:uid="{CD0ADECD-34EC-450F-944C-5628DDE88E6E}">
      <text>
        <r>
          <rPr>
            <b/>
            <sz val="9"/>
            <color indexed="81"/>
            <rFont val="MS P ゴシック"/>
            <family val="3"/>
            <charset val="128"/>
          </rPr>
          <t xml:space="preserve">区、町、村に該当しない場合は空欄を選択してください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miyataku08</author>
  </authors>
  <commentList>
    <comment ref="A1" authorId="0" shapeId="0" xr:uid="{96BDD25C-A126-47F8-BF05-D9E482B9B31F}">
      <text>
        <r>
          <rPr>
            <sz val="12"/>
            <color indexed="81"/>
            <rFont val="HGP創英角ﾎﾟｯﾌﾟ体"/>
            <family val="3"/>
            <charset val="128"/>
          </rPr>
          <t>代表取締役の情報が自動入力となっています。</t>
        </r>
      </text>
    </comment>
    <comment ref="A44" authorId="0" shapeId="0" xr:uid="{1AF69349-FF94-43C9-B98A-2DD055B7BA5B}">
      <text>
        <r>
          <rPr>
            <sz val="12"/>
            <color indexed="81"/>
            <rFont val="HGP創英角ﾎﾟｯﾌﾟ体"/>
            <family val="3"/>
            <charset val="128"/>
          </rPr>
          <t>専任取引士の情報が自動入力となっています。</t>
        </r>
      </text>
    </comment>
    <comment ref="A87" authorId="0" shapeId="0" xr:uid="{7EC0C96C-1578-40D8-AF29-18B6FC2238BF}">
      <text>
        <r>
          <rPr>
            <sz val="12"/>
            <color indexed="81"/>
            <rFont val="HGP創英角ﾎﾟｯﾌﾟ体"/>
            <family val="3"/>
            <charset val="128"/>
          </rPr>
          <t xml:space="preserve">政令使用人の情報が自動入力となっています
</t>
        </r>
      </text>
    </comment>
  </commentList>
</comments>
</file>

<file path=xl/sharedStrings.xml><?xml version="1.0" encoding="utf-8"?>
<sst xmlns="http://schemas.openxmlformats.org/spreadsheetml/2006/main" count="3364" uniqueCount="1011">
  <si>
    <t>商号又は名称</t>
    <rPh sb="0" eb="2">
      <t>ショウゴウ</t>
    </rPh>
    <rPh sb="2" eb="3">
      <t>マタ</t>
    </rPh>
    <rPh sb="4" eb="6">
      <t>メイショウ</t>
    </rPh>
    <phoneticPr fontId="2"/>
  </si>
  <si>
    <t>－</t>
    <phoneticPr fontId="2"/>
  </si>
  <si>
    <t>別記</t>
    <rPh sb="0" eb="2">
      <t>ベッキ</t>
    </rPh>
    <phoneticPr fontId="2"/>
  </si>
  <si>
    <t>（第一条関係）</t>
    <rPh sb="1" eb="2">
      <t>ダイ</t>
    </rPh>
    <rPh sb="2" eb="3">
      <t>イチ</t>
    </rPh>
    <rPh sb="3" eb="4">
      <t>ジョウ</t>
    </rPh>
    <rPh sb="4" eb="6">
      <t>カンケイ</t>
    </rPh>
    <phoneticPr fontId="2"/>
  </si>
  <si>
    <t>（第一面）</t>
    <rPh sb="1" eb="2">
      <t>ダイ</t>
    </rPh>
    <rPh sb="2" eb="3">
      <t>イチ</t>
    </rPh>
    <rPh sb="3" eb="4">
      <t>メン</t>
    </rPh>
    <phoneticPr fontId="2"/>
  </si>
  <si>
    <t>　宅地建物取引業法第４条第１項の規定により、同法第３条第１項の免許を申請します。</t>
    <rPh sb="1" eb="3">
      <t>タクチ</t>
    </rPh>
    <rPh sb="3" eb="5">
      <t>タテモノ</t>
    </rPh>
    <rPh sb="5" eb="7">
      <t>トリヒキ</t>
    </rPh>
    <rPh sb="7" eb="9">
      <t>ギョウホウ</t>
    </rPh>
    <rPh sb="9" eb="10">
      <t>ダイ</t>
    </rPh>
    <rPh sb="11" eb="12">
      <t>ジョウ</t>
    </rPh>
    <rPh sb="12" eb="13">
      <t>ダイ</t>
    </rPh>
    <rPh sb="14" eb="15">
      <t>コウ</t>
    </rPh>
    <rPh sb="16" eb="18">
      <t>キテイ</t>
    </rPh>
    <rPh sb="22" eb="24">
      <t>ドウホウ</t>
    </rPh>
    <rPh sb="24" eb="25">
      <t>ダイ</t>
    </rPh>
    <rPh sb="26" eb="27">
      <t>ジョウ</t>
    </rPh>
    <rPh sb="27" eb="28">
      <t>ダイ</t>
    </rPh>
    <rPh sb="29" eb="30">
      <t>コウ</t>
    </rPh>
    <rPh sb="31" eb="33">
      <t>メンキョ</t>
    </rPh>
    <rPh sb="34" eb="36">
      <t>シンセイ</t>
    </rPh>
    <phoneticPr fontId="2"/>
  </si>
  <si>
    <t>この申請書及び添付書類の記載事項は、事実に相違ありません。</t>
    <rPh sb="2" eb="5">
      <t>シンセイショ</t>
    </rPh>
    <rPh sb="5" eb="6">
      <t>オヨ</t>
    </rPh>
    <rPh sb="7" eb="9">
      <t>テンプ</t>
    </rPh>
    <rPh sb="9" eb="11">
      <t>ショルイ</t>
    </rPh>
    <rPh sb="12" eb="14">
      <t>キサイ</t>
    </rPh>
    <rPh sb="14" eb="16">
      <t>ジコウ</t>
    </rPh>
    <rPh sb="18" eb="20">
      <t>ジジツ</t>
    </rPh>
    <rPh sb="21" eb="23">
      <t>ソウイ</t>
    </rPh>
    <phoneticPr fontId="2"/>
  </si>
  <si>
    <t>郵便番号</t>
    <rPh sb="0" eb="2">
      <t>ユウビン</t>
    </rPh>
    <rPh sb="2" eb="4">
      <t>バンゴウ</t>
    </rPh>
    <phoneticPr fontId="2"/>
  </si>
  <si>
    <t>主たる事務所の</t>
    <rPh sb="0" eb="1">
      <t>シュ</t>
    </rPh>
    <rPh sb="3" eb="6">
      <t>ジムショ</t>
    </rPh>
    <phoneticPr fontId="2"/>
  </si>
  <si>
    <t>所在地</t>
    <rPh sb="0" eb="3">
      <t>ショザイチ</t>
    </rPh>
    <phoneticPr fontId="2"/>
  </si>
  <si>
    <t>氏名</t>
    <rPh sb="0" eb="2">
      <t>シメイ</t>
    </rPh>
    <phoneticPr fontId="2"/>
  </si>
  <si>
    <t>（法人にあっては、</t>
    <rPh sb="1" eb="3">
      <t>ホウジン</t>
    </rPh>
    <phoneticPr fontId="2"/>
  </si>
  <si>
    <t>代表者の氏名）</t>
    <rPh sb="0" eb="3">
      <t>ダイヒョウシャ</t>
    </rPh>
    <rPh sb="4" eb="6">
      <t>シメイ</t>
    </rPh>
    <phoneticPr fontId="2"/>
  </si>
  <si>
    <t>電話番号</t>
    <rPh sb="0" eb="2">
      <t>デンワ</t>
    </rPh>
    <rPh sb="2" eb="4">
      <t>バンゴウ</t>
    </rPh>
    <phoneticPr fontId="2"/>
  </si>
  <si>
    <t>ファクシミリ番号</t>
    <rPh sb="6" eb="8">
      <t>バンゴウ</t>
    </rPh>
    <phoneticPr fontId="2"/>
  </si>
  <si>
    <t>受付番号</t>
    <rPh sb="0" eb="2">
      <t>ウケツケ</t>
    </rPh>
    <rPh sb="2" eb="4">
      <t>バンゴウ</t>
    </rPh>
    <phoneticPr fontId="2"/>
  </si>
  <si>
    <t>受付年月日</t>
    <rPh sb="0" eb="2">
      <t>ウケツケ</t>
    </rPh>
    <rPh sb="2" eb="5">
      <t>ネンガッピ</t>
    </rPh>
    <phoneticPr fontId="2"/>
  </si>
  <si>
    <t>申請時の免許証番号</t>
    <rPh sb="0" eb="2">
      <t>シンセイ</t>
    </rPh>
    <rPh sb="2" eb="3">
      <t>トキ</t>
    </rPh>
    <rPh sb="4" eb="7">
      <t>メンキョショウ</t>
    </rPh>
    <rPh sb="7" eb="9">
      <t>バンゴウ</t>
    </rPh>
    <phoneticPr fontId="2"/>
  </si>
  <si>
    <t>※</t>
    <phoneticPr fontId="2"/>
  </si>
  <si>
    <t>（　　）</t>
    <phoneticPr fontId="2"/>
  </si>
  <si>
    <t>免許の</t>
    <rPh sb="0" eb="2">
      <t>メンキョ</t>
    </rPh>
    <phoneticPr fontId="2"/>
  </si>
  <si>
    <t>免許換え後の</t>
    <rPh sb="0" eb="2">
      <t>メンキョ</t>
    </rPh>
    <rPh sb="2" eb="3">
      <t>ガ</t>
    </rPh>
    <rPh sb="4" eb="5">
      <t>ゴ</t>
    </rPh>
    <phoneticPr fontId="2"/>
  </si>
  <si>
    <t>国土交通大臣</t>
    <rPh sb="0" eb="2">
      <t>コクド</t>
    </rPh>
    <rPh sb="2" eb="4">
      <t>コウツウ</t>
    </rPh>
    <rPh sb="4" eb="6">
      <t>ダイジン</t>
    </rPh>
    <phoneticPr fontId="2"/>
  </si>
  <si>
    <t>第　　　　　　　号</t>
    <rPh sb="0" eb="1">
      <t>ダイ</t>
    </rPh>
    <rPh sb="8" eb="9">
      <t>ゴウ</t>
    </rPh>
    <phoneticPr fontId="2"/>
  </si>
  <si>
    <t>種類</t>
    <rPh sb="0" eb="2">
      <t>シュルイ</t>
    </rPh>
    <phoneticPr fontId="2"/>
  </si>
  <si>
    <t>１．新規</t>
    <rPh sb="2" eb="4">
      <t>シンキ</t>
    </rPh>
    <phoneticPr fontId="2"/>
  </si>
  <si>
    <t>免許権者コード</t>
    <rPh sb="0" eb="2">
      <t>メンキョ</t>
    </rPh>
    <rPh sb="2" eb="4">
      <t>ケンシャ</t>
    </rPh>
    <phoneticPr fontId="2"/>
  </si>
  <si>
    <t>２．免許換え新規</t>
    <rPh sb="2" eb="4">
      <t>メンキョ</t>
    </rPh>
    <rPh sb="4" eb="5">
      <t>ガ</t>
    </rPh>
    <rPh sb="6" eb="8">
      <t>シンキ</t>
    </rPh>
    <phoneticPr fontId="2"/>
  </si>
  <si>
    <t>３．更新</t>
    <rPh sb="2" eb="4">
      <t>コウシン</t>
    </rPh>
    <phoneticPr fontId="2"/>
  </si>
  <si>
    <t>項番</t>
    <rPh sb="0" eb="2">
      <t>コウバン</t>
    </rPh>
    <phoneticPr fontId="2"/>
  </si>
  <si>
    <t>◎　商号又は名称</t>
    <rPh sb="2" eb="4">
      <t>ショウゴウ</t>
    </rPh>
    <rPh sb="4" eb="5">
      <t>マタ</t>
    </rPh>
    <rPh sb="6" eb="8">
      <t>メイショウ</t>
    </rPh>
    <phoneticPr fontId="2"/>
  </si>
  <si>
    <t>法人・個人の別</t>
    <rPh sb="0" eb="2">
      <t>ホウジン</t>
    </rPh>
    <rPh sb="3" eb="5">
      <t>コジン</t>
    </rPh>
    <rPh sb="6" eb="7">
      <t>ベツ</t>
    </rPh>
    <phoneticPr fontId="2"/>
  </si>
  <si>
    <t>１．法人</t>
    <rPh sb="2" eb="4">
      <t>ホウジン</t>
    </rPh>
    <phoneticPr fontId="2"/>
  </si>
  <si>
    <t>２．個人</t>
    <rPh sb="2" eb="4">
      <t>コジン</t>
    </rPh>
    <phoneticPr fontId="2"/>
  </si>
  <si>
    <t>商号又は</t>
    <rPh sb="0" eb="2">
      <t>ショウゴウ</t>
    </rPh>
    <rPh sb="2" eb="3">
      <t>マタ</t>
    </rPh>
    <phoneticPr fontId="2"/>
  </si>
  <si>
    <t>確認欄</t>
    <rPh sb="0" eb="2">
      <t>カクニン</t>
    </rPh>
    <rPh sb="2" eb="3">
      <t>ラン</t>
    </rPh>
    <phoneticPr fontId="2"/>
  </si>
  <si>
    <t>名称</t>
    <rPh sb="0" eb="2">
      <t>メイショウ</t>
    </rPh>
    <phoneticPr fontId="2"/>
  </si>
  <si>
    <t>◎　代表者又は個人に関する事項</t>
    <rPh sb="2" eb="5">
      <t>ダイヒョウシャ</t>
    </rPh>
    <rPh sb="5" eb="6">
      <t>マタ</t>
    </rPh>
    <rPh sb="7" eb="9">
      <t>コジン</t>
    </rPh>
    <rPh sb="10" eb="11">
      <t>カン</t>
    </rPh>
    <rPh sb="13" eb="15">
      <t>ジコウ</t>
    </rPh>
    <phoneticPr fontId="2"/>
  </si>
  <si>
    <t>役名コード</t>
    <rPh sb="0" eb="2">
      <t>ヤクメイ</t>
    </rPh>
    <phoneticPr fontId="2"/>
  </si>
  <si>
    <t>登録番号</t>
    <rPh sb="0" eb="2">
      <t>トウロク</t>
    </rPh>
    <rPh sb="2" eb="4">
      <t>バンゴウ</t>
    </rPh>
    <phoneticPr fontId="2"/>
  </si>
  <si>
    <t>生年月日</t>
    <rPh sb="0" eb="2">
      <t>セイネン</t>
    </rPh>
    <rPh sb="2" eb="4">
      <t>ガッピ</t>
    </rPh>
    <phoneticPr fontId="2"/>
  </si>
  <si>
    <t>年</t>
    <rPh sb="0" eb="1">
      <t>トシ</t>
    </rPh>
    <phoneticPr fontId="2"/>
  </si>
  <si>
    <t>月</t>
    <rPh sb="0" eb="1">
      <t>ツキ</t>
    </rPh>
    <phoneticPr fontId="2"/>
  </si>
  <si>
    <t>日</t>
    <rPh sb="0" eb="1">
      <t>ニチ</t>
    </rPh>
    <phoneticPr fontId="2"/>
  </si>
  <si>
    <t>※</t>
    <phoneticPr fontId="2"/>
  </si>
  <si>
    <t>◎　宅地建物取引業以外に行っている</t>
    <rPh sb="2" eb="4">
      <t>タクチ</t>
    </rPh>
    <rPh sb="4" eb="6">
      <t>タテモノ</t>
    </rPh>
    <rPh sb="6" eb="9">
      <t>トリヒキギョウ</t>
    </rPh>
    <rPh sb="9" eb="11">
      <t>イガイ</t>
    </rPh>
    <rPh sb="12" eb="13">
      <t>オコナ</t>
    </rPh>
    <phoneticPr fontId="2"/>
  </si>
  <si>
    <t>事業がある場合にはその種類</t>
    <rPh sb="0" eb="2">
      <t>ジギョウ</t>
    </rPh>
    <rPh sb="5" eb="7">
      <t>バアイ</t>
    </rPh>
    <rPh sb="11" eb="13">
      <t>シュルイ</t>
    </rPh>
    <phoneticPr fontId="2"/>
  </si>
  <si>
    <t>兼業コード</t>
    <rPh sb="0" eb="2">
      <t>ケンギョウ</t>
    </rPh>
    <phoneticPr fontId="2"/>
  </si>
  <si>
    <t>所属団体コード</t>
    <rPh sb="0" eb="2">
      <t>ショゾク</t>
    </rPh>
    <rPh sb="2" eb="4">
      <t>ダンタイ</t>
    </rPh>
    <phoneticPr fontId="2"/>
  </si>
  <si>
    <t>資本金（千円）</t>
    <rPh sb="0" eb="3">
      <t>シホンキン</t>
    </rPh>
    <rPh sb="4" eb="6">
      <t>センエン</t>
    </rPh>
    <phoneticPr fontId="2"/>
  </si>
  <si>
    <t>※</t>
    <phoneticPr fontId="2"/>
  </si>
  <si>
    <t>フリガナ</t>
    <phoneticPr fontId="2"/>
  </si>
  <si>
    <t>（第二面）</t>
    <rPh sb="1" eb="2">
      <t>ダイ</t>
    </rPh>
    <rPh sb="2" eb="3">
      <t>ニ</t>
    </rPh>
    <rPh sb="3" eb="4">
      <t>メン</t>
    </rPh>
    <phoneticPr fontId="2"/>
  </si>
  <si>
    <t>１</t>
    <phoneticPr fontId="2"/>
  </si>
  <si>
    <t>０</t>
    <phoneticPr fontId="2"/>
  </si>
  <si>
    <t>役員に関する事項（法人の場合）</t>
    <rPh sb="0" eb="2">
      <t>ヤクイン</t>
    </rPh>
    <rPh sb="3" eb="4">
      <t>カン</t>
    </rPh>
    <rPh sb="6" eb="8">
      <t>ジコウ</t>
    </rPh>
    <rPh sb="9" eb="11">
      <t>ホウジン</t>
    </rPh>
    <rPh sb="12" eb="14">
      <t>バアイ</t>
    </rPh>
    <phoneticPr fontId="2"/>
  </si>
  <si>
    <t>２</t>
    <phoneticPr fontId="2"/>
  </si>
  <si>
    <t>２１</t>
    <phoneticPr fontId="2"/>
  </si>
  <si>
    <t>（第三面）</t>
    <rPh sb="1" eb="2">
      <t>ダイ</t>
    </rPh>
    <rPh sb="2" eb="3">
      <t>サン</t>
    </rPh>
    <rPh sb="3" eb="4">
      <t>メン</t>
    </rPh>
    <phoneticPr fontId="2"/>
  </si>
  <si>
    <t>３</t>
    <phoneticPr fontId="2"/>
  </si>
  <si>
    <t>事務所の別</t>
    <rPh sb="0" eb="3">
      <t>ジムショ</t>
    </rPh>
    <rPh sb="4" eb="5">
      <t>ベツ</t>
    </rPh>
    <phoneticPr fontId="2"/>
  </si>
  <si>
    <t>　１．主たる事務所　２．従たる事務所</t>
    <rPh sb="3" eb="4">
      <t>シュ</t>
    </rPh>
    <rPh sb="6" eb="9">
      <t>ジムショ</t>
    </rPh>
    <rPh sb="12" eb="13">
      <t>シタガ</t>
    </rPh>
    <rPh sb="15" eb="18">
      <t>ジムショ</t>
    </rPh>
    <phoneticPr fontId="2"/>
  </si>
  <si>
    <t>事務所コード</t>
    <rPh sb="0" eb="3">
      <t>ジムショ</t>
    </rPh>
    <phoneticPr fontId="2"/>
  </si>
  <si>
    <t>事務所の名称</t>
    <rPh sb="0" eb="3">
      <t>ジムショ</t>
    </rPh>
    <rPh sb="4" eb="6">
      <t>メイショウ</t>
    </rPh>
    <phoneticPr fontId="2"/>
  </si>
  <si>
    <t>事務所に関する事項</t>
    <rPh sb="0" eb="3">
      <t>ジムショ</t>
    </rPh>
    <rPh sb="4" eb="5">
      <t>カン</t>
    </rPh>
    <rPh sb="7" eb="9">
      <t>ジコウ</t>
    </rPh>
    <phoneticPr fontId="2"/>
  </si>
  <si>
    <t>所在地市区町村コード</t>
    <rPh sb="0" eb="3">
      <t>ショザイチ</t>
    </rPh>
    <rPh sb="3" eb="4">
      <t>シ</t>
    </rPh>
    <rPh sb="4" eb="5">
      <t>ク</t>
    </rPh>
    <rPh sb="5" eb="7">
      <t>チョウソン</t>
    </rPh>
    <phoneticPr fontId="2"/>
  </si>
  <si>
    <t>都道府県</t>
    <rPh sb="0" eb="4">
      <t>トドウフケン</t>
    </rPh>
    <phoneticPr fontId="2"/>
  </si>
  <si>
    <t>市郡区</t>
    <rPh sb="0" eb="1">
      <t>シ</t>
    </rPh>
    <rPh sb="1" eb="2">
      <t>グン</t>
    </rPh>
    <rPh sb="2" eb="3">
      <t>ク</t>
    </rPh>
    <phoneticPr fontId="2"/>
  </si>
  <si>
    <t>区町村</t>
    <rPh sb="0" eb="1">
      <t>ク</t>
    </rPh>
    <rPh sb="1" eb="2">
      <t>マチ</t>
    </rPh>
    <rPh sb="2" eb="3">
      <t>ムラ</t>
    </rPh>
    <phoneticPr fontId="2"/>
  </si>
  <si>
    <t>従事する者の数</t>
    <rPh sb="0" eb="2">
      <t>ジュウジ</t>
    </rPh>
    <rPh sb="4" eb="5">
      <t>シャ</t>
    </rPh>
    <rPh sb="6" eb="7">
      <t>カズ</t>
    </rPh>
    <phoneticPr fontId="2"/>
  </si>
  <si>
    <t>政令第２条の２で定める使用人に関する事項</t>
    <rPh sb="0" eb="2">
      <t>セイレイ</t>
    </rPh>
    <rPh sb="2" eb="3">
      <t>ダイ</t>
    </rPh>
    <rPh sb="4" eb="5">
      <t>ジョウ</t>
    </rPh>
    <rPh sb="8" eb="9">
      <t>サダ</t>
    </rPh>
    <rPh sb="11" eb="14">
      <t>シヨウニン</t>
    </rPh>
    <rPh sb="15" eb="16">
      <t>カン</t>
    </rPh>
    <rPh sb="18" eb="20">
      <t>ジコウ</t>
    </rPh>
    <phoneticPr fontId="2"/>
  </si>
  <si>
    <t>３０</t>
    <phoneticPr fontId="2"/>
  </si>
  <si>
    <t>フリガナ</t>
    <phoneticPr fontId="2"/>
  </si>
  <si>
    <t>（第四面）</t>
    <rPh sb="1" eb="2">
      <t>ダイ</t>
    </rPh>
    <rPh sb="2" eb="3">
      <t>ヨン</t>
    </rPh>
    <rPh sb="3" eb="4">
      <t>メン</t>
    </rPh>
    <phoneticPr fontId="2"/>
  </si>
  <si>
    <t>４</t>
    <phoneticPr fontId="2"/>
  </si>
  <si>
    <t>◎</t>
    <phoneticPr fontId="2"/>
  </si>
  <si>
    <t>４１</t>
    <phoneticPr fontId="2"/>
  </si>
  <si>
    <t>（第五面）</t>
    <rPh sb="1" eb="2">
      <t>ダイ</t>
    </rPh>
    <rPh sb="2" eb="3">
      <t>ゴ</t>
    </rPh>
    <rPh sb="3" eb="4">
      <t>メン</t>
    </rPh>
    <phoneticPr fontId="2"/>
  </si>
  <si>
    <t>添　付　書　類　（１）</t>
    <rPh sb="0" eb="1">
      <t>ソウ</t>
    </rPh>
    <rPh sb="2" eb="3">
      <t>ヅケ</t>
    </rPh>
    <rPh sb="4" eb="5">
      <t>ショ</t>
    </rPh>
    <rPh sb="6" eb="7">
      <t>タグイ</t>
    </rPh>
    <phoneticPr fontId="2"/>
  </si>
  <si>
    <t>１．事業の沿革</t>
    <rPh sb="2" eb="4">
      <t>ジギョウ</t>
    </rPh>
    <rPh sb="5" eb="7">
      <t>エンカク</t>
    </rPh>
    <phoneticPr fontId="2"/>
  </si>
  <si>
    <t>最初の免許</t>
    <rPh sb="0" eb="2">
      <t>サイショ</t>
    </rPh>
    <rPh sb="3" eb="5">
      <t>メンキョ</t>
    </rPh>
    <phoneticPr fontId="2"/>
  </si>
  <si>
    <t>組　　　織　　　変　　　更</t>
    <rPh sb="0" eb="1">
      <t>クミ</t>
    </rPh>
    <rPh sb="4" eb="5">
      <t>オリ</t>
    </rPh>
    <rPh sb="8" eb="9">
      <t>ヘン</t>
    </rPh>
    <rPh sb="12" eb="13">
      <t>サラ</t>
    </rPh>
    <phoneticPr fontId="2"/>
  </si>
  <si>
    <t>年　月　日</t>
    <rPh sb="0" eb="1">
      <t>ネン</t>
    </rPh>
    <rPh sb="2" eb="3">
      <t>ツキ</t>
    </rPh>
    <rPh sb="4" eb="5">
      <t>ニチ</t>
    </rPh>
    <phoneticPr fontId="2"/>
  </si>
  <si>
    <t>２．事業の実績</t>
    <rPh sb="2" eb="4">
      <t>ジギョウ</t>
    </rPh>
    <rPh sb="5" eb="7">
      <t>ジッセキ</t>
    </rPh>
    <phoneticPr fontId="2"/>
  </si>
  <si>
    <t>イ．代理又は媒介の実績</t>
    <rPh sb="2" eb="4">
      <t>ダイリ</t>
    </rPh>
    <rPh sb="4" eb="5">
      <t>マタ</t>
    </rPh>
    <rPh sb="6" eb="8">
      <t>バイカイ</t>
    </rPh>
    <rPh sb="9" eb="11">
      <t>ジッセキ</t>
    </rPh>
    <phoneticPr fontId="2"/>
  </si>
  <si>
    <t>期間</t>
    <rPh sb="0" eb="2">
      <t>キカン</t>
    </rPh>
    <phoneticPr fontId="2"/>
  </si>
  <si>
    <t>　　年　　月　　日から
　　年　　月　　日まで
の１年間</t>
    <rPh sb="2" eb="3">
      <t>ネン</t>
    </rPh>
    <rPh sb="5" eb="6">
      <t>ツキ</t>
    </rPh>
    <rPh sb="8" eb="9">
      <t>ニチ</t>
    </rPh>
    <rPh sb="14" eb="15">
      <t>ネン</t>
    </rPh>
    <rPh sb="17" eb="18">
      <t>ツキ</t>
    </rPh>
    <rPh sb="20" eb="21">
      <t>ニチ</t>
    </rPh>
    <rPh sb="26" eb="28">
      <t>ネンカン</t>
    </rPh>
    <phoneticPr fontId="2"/>
  </si>
  <si>
    <t>　　　　　種類
　内容</t>
    <rPh sb="5" eb="7">
      <t>シュルイ</t>
    </rPh>
    <rPh sb="9" eb="11">
      <t>ナイヨウ</t>
    </rPh>
    <phoneticPr fontId="2"/>
  </si>
  <si>
    <t>売  買</t>
    <rPh sb="0" eb="1">
      <t>バイ</t>
    </rPh>
    <rPh sb="3" eb="4">
      <t>バイ</t>
    </rPh>
    <phoneticPr fontId="2"/>
  </si>
  <si>
    <t>賃 貸</t>
    <rPh sb="0" eb="1">
      <t>チン</t>
    </rPh>
    <rPh sb="2" eb="3">
      <t>カシ</t>
    </rPh>
    <phoneticPr fontId="2"/>
  </si>
  <si>
    <t>交  換</t>
    <rPh sb="0" eb="1">
      <t>コウ</t>
    </rPh>
    <rPh sb="3" eb="4">
      <t>カン</t>
    </rPh>
    <phoneticPr fontId="2"/>
  </si>
  <si>
    <t>宅　　地</t>
    <rPh sb="0" eb="1">
      <t>タク</t>
    </rPh>
    <rPh sb="3" eb="4">
      <t>チ</t>
    </rPh>
    <phoneticPr fontId="2"/>
  </si>
  <si>
    <t>件数</t>
    <rPh sb="0" eb="2">
      <t>ケンスウ</t>
    </rPh>
    <phoneticPr fontId="2"/>
  </si>
  <si>
    <t>価額
(千円)</t>
    <rPh sb="0" eb="2">
      <t>カガク</t>
    </rPh>
    <rPh sb="4" eb="6">
      <t>センエン</t>
    </rPh>
    <phoneticPr fontId="2"/>
  </si>
  <si>
    <t>手数料
（千円）</t>
    <rPh sb="0" eb="3">
      <t>テスウリョウ</t>
    </rPh>
    <rPh sb="5" eb="7">
      <t>センエン</t>
    </rPh>
    <phoneticPr fontId="2"/>
  </si>
  <si>
    <t>建　　物</t>
    <rPh sb="0" eb="1">
      <t>ケン</t>
    </rPh>
    <rPh sb="3" eb="4">
      <t>ブツ</t>
    </rPh>
    <phoneticPr fontId="2"/>
  </si>
  <si>
    <t>宅地及び
建　　物</t>
    <rPh sb="0" eb="2">
      <t>タクチ</t>
    </rPh>
    <rPh sb="2" eb="3">
      <t>オヨ</t>
    </rPh>
    <rPh sb="5" eb="6">
      <t>ケン</t>
    </rPh>
    <rPh sb="8" eb="9">
      <t>ブツ</t>
    </rPh>
    <phoneticPr fontId="2"/>
  </si>
  <si>
    <t>合　　　計</t>
    <rPh sb="0" eb="1">
      <t>ゴウ</t>
    </rPh>
    <rPh sb="4" eb="5">
      <t>ケイ</t>
    </rPh>
    <phoneticPr fontId="2"/>
  </si>
  <si>
    <t>ロ．売買又は交換の実績</t>
    <rPh sb="2" eb="4">
      <t>バイバイ</t>
    </rPh>
    <rPh sb="4" eb="5">
      <t>マタ</t>
    </rPh>
    <rPh sb="6" eb="8">
      <t>コウカン</t>
    </rPh>
    <rPh sb="9" eb="11">
      <t>ジッセキ</t>
    </rPh>
    <phoneticPr fontId="2"/>
  </si>
  <si>
    <t>売　　　却</t>
    <rPh sb="0" eb="1">
      <t>バイ</t>
    </rPh>
    <rPh sb="4" eb="5">
      <t>キャク</t>
    </rPh>
    <phoneticPr fontId="2"/>
  </si>
  <si>
    <t>宅地</t>
    <rPh sb="0" eb="1">
      <t>タク</t>
    </rPh>
    <rPh sb="1" eb="2">
      <t>チ</t>
    </rPh>
    <phoneticPr fontId="2"/>
  </si>
  <si>
    <t>建物</t>
    <rPh sb="0" eb="2">
      <t>タテモノ</t>
    </rPh>
    <phoneticPr fontId="2"/>
  </si>
  <si>
    <t>合計</t>
    <rPh sb="0" eb="2">
      <t>ゴウケイ</t>
    </rPh>
    <phoneticPr fontId="2"/>
  </si>
  <si>
    <t>購　　　入</t>
    <rPh sb="0" eb="1">
      <t>コウ</t>
    </rPh>
    <rPh sb="4" eb="5">
      <t>イリ</t>
    </rPh>
    <phoneticPr fontId="2"/>
  </si>
  <si>
    <t>交　　　換</t>
    <rPh sb="0" eb="1">
      <t>コウ</t>
    </rPh>
    <rPh sb="4" eb="5">
      <t>カン</t>
    </rPh>
    <phoneticPr fontId="2"/>
  </si>
  <si>
    <t>備考</t>
    <rPh sb="0" eb="2">
      <t>ビコウ</t>
    </rPh>
    <phoneticPr fontId="2"/>
  </si>
  <si>
    <t>添　付　資　料　（２）</t>
    <phoneticPr fontId="2"/>
  </si>
  <si>
    <t>記</t>
    <rPh sb="0" eb="1">
      <t>キ</t>
    </rPh>
    <phoneticPr fontId="2"/>
  </si>
  <si>
    <t>所　　　　在　　　　地</t>
    <rPh sb="0" eb="1">
      <t>トコロ</t>
    </rPh>
    <rPh sb="5" eb="6">
      <t>ザイ</t>
    </rPh>
    <rPh sb="10" eb="11">
      <t>チ</t>
    </rPh>
    <phoneticPr fontId="2"/>
  </si>
  <si>
    <t>宅地建物取引業に従事する者の数</t>
    <rPh sb="0" eb="2">
      <t>タクチ</t>
    </rPh>
    <rPh sb="2" eb="4">
      <t>タテモノ</t>
    </rPh>
    <rPh sb="4" eb="7">
      <t>トリヒキギョウ</t>
    </rPh>
    <rPh sb="8" eb="10">
      <t>ジュウジ</t>
    </rPh>
    <rPh sb="12" eb="13">
      <t>シャ</t>
    </rPh>
    <rPh sb="14" eb="15">
      <t>カズ</t>
    </rPh>
    <phoneticPr fontId="2"/>
  </si>
  <si>
    <t>名</t>
    <rPh sb="0" eb="1">
      <t>メイ</t>
    </rPh>
    <phoneticPr fontId="2"/>
  </si>
  <si>
    <t>添　付　書　類　（４）</t>
    <rPh sb="0" eb="1">
      <t>ソウ</t>
    </rPh>
    <rPh sb="2" eb="3">
      <t>ヅケ</t>
    </rPh>
    <rPh sb="4" eb="5">
      <t>ショ</t>
    </rPh>
    <rPh sb="6" eb="7">
      <t>タグイ</t>
    </rPh>
    <phoneticPr fontId="2"/>
  </si>
  <si>
    <t>５</t>
    <phoneticPr fontId="2"/>
  </si>
  <si>
    <t>相談役及び顧問（法人の場合）</t>
    <rPh sb="0" eb="3">
      <t>ソウダンヤク</t>
    </rPh>
    <rPh sb="3" eb="4">
      <t>オヨ</t>
    </rPh>
    <rPh sb="5" eb="7">
      <t>コモン</t>
    </rPh>
    <rPh sb="8" eb="10">
      <t>ホウジン</t>
    </rPh>
    <rPh sb="11" eb="13">
      <t>バアイ</t>
    </rPh>
    <phoneticPr fontId="2"/>
  </si>
  <si>
    <t>就任年月日</t>
    <rPh sb="0" eb="2">
      <t>シュウニン</t>
    </rPh>
    <rPh sb="2" eb="5">
      <t>ネンガッピ</t>
    </rPh>
    <phoneticPr fontId="2"/>
  </si>
  <si>
    <t>年</t>
    <rPh sb="0" eb="1">
      <t>ネン</t>
    </rPh>
    <phoneticPr fontId="2"/>
  </si>
  <si>
    <t>フリガナ</t>
    <phoneticPr fontId="2"/>
  </si>
  <si>
    <t>住所市区町村コード</t>
    <rPh sb="0" eb="2">
      <t>ジュウショ</t>
    </rPh>
    <rPh sb="2" eb="3">
      <t>シ</t>
    </rPh>
    <rPh sb="3" eb="4">
      <t>ク</t>
    </rPh>
    <rPh sb="4" eb="6">
      <t>チョウソン</t>
    </rPh>
    <phoneticPr fontId="2"/>
  </si>
  <si>
    <t>住所</t>
    <rPh sb="0" eb="2">
      <t>ジュウショ</t>
    </rPh>
    <phoneticPr fontId="2"/>
  </si>
  <si>
    <t>６</t>
    <phoneticPr fontId="2"/>
  </si>
  <si>
    <t>１００分の５以上の株式を有する株主又は１００分の５以上の額に相当する出資をしている者（法人の場合）</t>
    <rPh sb="3" eb="4">
      <t>フン</t>
    </rPh>
    <rPh sb="6" eb="8">
      <t>イジョウ</t>
    </rPh>
    <rPh sb="9" eb="11">
      <t>カブシキ</t>
    </rPh>
    <rPh sb="12" eb="13">
      <t>ユウ</t>
    </rPh>
    <rPh sb="15" eb="17">
      <t>カブヌシ</t>
    </rPh>
    <rPh sb="17" eb="18">
      <t>マタ</t>
    </rPh>
    <rPh sb="22" eb="23">
      <t>フン</t>
    </rPh>
    <rPh sb="25" eb="27">
      <t>イジョウ</t>
    </rPh>
    <rPh sb="28" eb="29">
      <t>ガク</t>
    </rPh>
    <rPh sb="30" eb="32">
      <t>ソウトウ</t>
    </rPh>
    <rPh sb="34" eb="36">
      <t>シュッシ</t>
    </rPh>
    <rPh sb="41" eb="42">
      <t>シャ</t>
    </rPh>
    <rPh sb="43" eb="45">
      <t>ホウジン</t>
    </rPh>
    <rPh sb="46" eb="48">
      <t>バアイ</t>
    </rPh>
    <phoneticPr fontId="2"/>
  </si>
  <si>
    <t>５２</t>
    <phoneticPr fontId="2"/>
  </si>
  <si>
    <t>氏名又は名称</t>
    <rPh sb="0" eb="2">
      <t>シメイ</t>
    </rPh>
    <rPh sb="2" eb="3">
      <t>マタ</t>
    </rPh>
    <rPh sb="4" eb="6">
      <t>メイショウ</t>
    </rPh>
    <phoneticPr fontId="2"/>
  </si>
  <si>
    <t>保有株式の数</t>
    <rPh sb="0" eb="2">
      <t>ホユウ</t>
    </rPh>
    <rPh sb="2" eb="4">
      <t>カブシキ</t>
    </rPh>
    <rPh sb="5" eb="6">
      <t>カズ</t>
    </rPh>
    <phoneticPr fontId="2"/>
  </si>
  <si>
    <t>株</t>
    <rPh sb="0" eb="1">
      <t>カブ</t>
    </rPh>
    <phoneticPr fontId="2"/>
  </si>
  <si>
    <t>割　合</t>
    <rPh sb="0" eb="1">
      <t>ワリ</t>
    </rPh>
    <rPh sb="2" eb="3">
      <t>ゴウ</t>
    </rPh>
    <phoneticPr fontId="2"/>
  </si>
  <si>
    <t>（出資金額）</t>
    <rPh sb="1" eb="3">
      <t>シュッシ</t>
    </rPh>
    <rPh sb="3" eb="5">
      <t>キンガク</t>
    </rPh>
    <phoneticPr fontId="2"/>
  </si>
  <si>
    <t>（円）</t>
    <rPh sb="1" eb="2">
      <t>エン</t>
    </rPh>
    <phoneticPr fontId="2"/>
  </si>
  <si>
    <t>市区町村コード</t>
    <rPh sb="0" eb="1">
      <t>シ</t>
    </rPh>
    <rPh sb="1" eb="2">
      <t>ク</t>
    </rPh>
    <rPh sb="2" eb="4">
      <t>チョウソン</t>
    </rPh>
    <phoneticPr fontId="2"/>
  </si>
  <si>
    <t>住所又は所在地</t>
    <rPh sb="0" eb="2">
      <t>ジュウショ</t>
    </rPh>
    <rPh sb="2" eb="3">
      <t>マタ</t>
    </rPh>
    <rPh sb="4" eb="7">
      <t>ショザイチ</t>
    </rPh>
    <phoneticPr fontId="2"/>
  </si>
  <si>
    <t>（Ａ４）</t>
    <phoneticPr fontId="2"/>
  </si>
  <si>
    <t>１</t>
    <phoneticPr fontId="2"/>
  </si>
  <si>
    <t>５</t>
    <phoneticPr fontId="2"/>
  </si>
  <si>
    <t>０</t>
    <phoneticPr fontId="2"/>
  </si>
  <si>
    <t>５１</t>
    <phoneticPr fontId="2"/>
  </si>
  <si>
    <t>６</t>
    <phoneticPr fontId="2"/>
  </si>
  <si>
    <t>５２</t>
    <phoneticPr fontId="2"/>
  </si>
  <si>
    <t>フリガナ</t>
    <phoneticPr fontId="2"/>
  </si>
  <si>
    <t>％</t>
    <phoneticPr fontId="2"/>
  </si>
  <si>
    <t>添　付　資　料　（５）</t>
    <rPh sb="0" eb="1">
      <t>ソウ</t>
    </rPh>
    <rPh sb="2" eb="3">
      <t>ヅケ</t>
    </rPh>
    <rPh sb="4" eb="5">
      <t>シ</t>
    </rPh>
    <rPh sb="6" eb="7">
      <t>リョウ</t>
    </rPh>
    <phoneticPr fontId="2"/>
  </si>
  <si>
    <t>事務所を使用する権原に関する書面</t>
    <rPh sb="0" eb="3">
      <t>ジムショ</t>
    </rPh>
    <rPh sb="4" eb="6">
      <t>シヨウ</t>
    </rPh>
    <rPh sb="8" eb="9">
      <t>ケン</t>
    </rPh>
    <rPh sb="9" eb="10">
      <t>ハラ</t>
    </rPh>
    <rPh sb="11" eb="12">
      <t>カン</t>
    </rPh>
    <rPh sb="14" eb="16">
      <t>ショメン</t>
    </rPh>
    <phoneticPr fontId="2"/>
  </si>
  <si>
    <t>事　　　　　項</t>
    <rPh sb="0" eb="1">
      <t>コト</t>
    </rPh>
    <rPh sb="6" eb="7">
      <t>コウ</t>
    </rPh>
    <phoneticPr fontId="2"/>
  </si>
  <si>
    <t>所　有　者</t>
    <rPh sb="0" eb="1">
      <t>トコロ</t>
    </rPh>
    <rPh sb="2" eb="3">
      <t>ユウ</t>
    </rPh>
    <rPh sb="4" eb="5">
      <t>シャ</t>
    </rPh>
    <phoneticPr fontId="2"/>
  </si>
  <si>
    <t>事務所の所有者が申請者と異なる場合</t>
    <rPh sb="0" eb="3">
      <t>ジムショ</t>
    </rPh>
    <rPh sb="4" eb="7">
      <t>ショユウシャ</t>
    </rPh>
    <rPh sb="8" eb="11">
      <t>シンセイシャ</t>
    </rPh>
    <rPh sb="12" eb="13">
      <t>コト</t>
    </rPh>
    <rPh sb="15" eb="17">
      <t>バアイ</t>
    </rPh>
    <phoneticPr fontId="2"/>
  </si>
  <si>
    <t>契約相手</t>
    <rPh sb="0" eb="2">
      <t>ケイヤク</t>
    </rPh>
    <rPh sb="2" eb="4">
      <t>アイテ</t>
    </rPh>
    <phoneticPr fontId="2"/>
  </si>
  <si>
    <t>契約日</t>
    <rPh sb="0" eb="3">
      <t>ケイヤクビ</t>
    </rPh>
    <phoneticPr fontId="2"/>
  </si>
  <si>
    <t>契約期間</t>
    <rPh sb="0" eb="2">
      <t>ケイヤク</t>
    </rPh>
    <rPh sb="2" eb="4">
      <t>キカン</t>
    </rPh>
    <phoneticPr fontId="2"/>
  </si>
  <si>
    <t>契約形態</t>
    <rPh sb="0" eb="2">
      <t>ケイヤク</t>
    </rPh>
    <rPh sb="2" eb="4">
      <t>ケイタイ</t>
    </rPh>
    <phoneticPr fontId="2"/>
  </si>
  <si>
    <t>用途</t>
    <rPh sb="0" eb="2">
      <t>ヨウト</t>
    </rPh>
    <phoneticPr fontId="2"/>
  </si>
  <si>
    <t>（事務所名）</t>
    <rPh sb="1" eb="4">
      <t>ジムショ</t>
    </rPh>
    <rPh sb="4" eb="5">
      <t>メイ</t>
    </rPh>
    <phoneticPr fontId="2"/>
  </si>
  <si>
    <t>（所在地）</t>
    <rPh sb="1" eb="4">
      <t>ショザイチ</t>
    </rPh>
    <phoneticPr fontId="2"/>
  </si>
  <si>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2"/>
  </si>
  <si>
    <t>　「所有者」の欄は、事務所の所有者の氏名又は法人名（法人の代表者名を含む。）を記入すること。</t>
    <rPh sb="2" eb="5">
      <t>ショユウシャ</t>
    </rPh>
    <rPh sb="7" eb="8">
      <t>ラン</t>
    </rPh>
    <rPh sb="10" eb="13">
      <t>ジムショ</t>
    </rPh>
    <rPh sb="14" eb="17">
      <t>ショユウシャ</t>
    </rPh>
    <rPh sb="18" eb="20">
      <t>シメイ</t>
    </rPh>
    <rPh sb="20" eb="21">
      <t>マタ</t>
    </rPh>
    <rPh sb="22" eb="24">
      <t>ホウジン</t>
    </rPh>
    <rPh sb="24" eb="25">
      <t>メイ</t>
    </rPh>
    <rPh sb="26" eb="28">
      <t>ホウジン</t>
    </rPh>
    <rPh sb="29" eb="32">
      <t>ダイヒョウシャ</t>
    </rPh>
    <rPh sb="32" eb="33">
      <t>メイ</t>
    </rPh>
    <rPh sb="34" eb="35">
      <t>フク</t>
    </rPh>
    <rPh sb="39" eb="41">
      <t>キニュウ</t>
    </rPh>
    <phoneticPr fontId="2"/>
  </si>
  <si>
    <t>　「事務所の所有者が申請者と異なる場合」の欄は、事務所の所有者が免許申請者と異なる場合にのみ次により記入すること。</t>
    <rPh sb="2" eb="5">
      <t>ジムショ</t>
    </rPh>
    <rPh sb="6" eb="9">
      <t>ショユウシャ</t>
    </rPh>
    <rPh sb="10" eb="13">
      <t>シンセイシャ</t>
    </rPh>
    <rPh sb="14" eb="15">
      <t>コト</t>
    </rPh>
    <rPh sb="17" eb="19">
      <t>バアイ</t>
    </rPh>
    <rPh sb="21" eb="22">
      <t>ラン</t>
    </rPh>
    <rPh sb="24" eb="27">
      <t>ジムショ</t>
    </rPh>
    <rPh sb="28" eb="31">
      <t>ショユウシャ</t>
    </rPh>
    <rPh sb="32" eb="34">
      <t>メンキョ</t>
    </rPh>
    <rPh sb="34" eb="37">
      <t>シンセイシャ</t>
    </rPh>
    <rPh sb="38" eb="39">
      <t>コト</t>
    </rPh>
    <rPh sb="41" eb="43">
      <t>バアイ</t>
    </rPh>
    <rPh sb="46" eb="47">
      <t>ツギ</t>
    </rPh>
    <rPh sb="50" eb="52">
      <t>キニュウ</t>
    </rPh>
    <phoneticPr fontId="2"/>
  </si>
  <si>
    <t>　「契約形態」の欄は、賃貸借又は使用貸借の別を記入すること。</t>
    <rPh sb="2" eb="4">
      <t>ケイヤク</t>
    </rPh>
    <rPh sb="4" eb="6">
      <t>ケイタイ</t>
    </rPh>
    <rPh sb="8" eb="9">
      <t>ラン</t>
    </rPh>
    <rPh sb="11" eb="14">
      <t>チンタイシャク</t>
    </rPh>
    <rPh sb="14" eb="15">
      <t>マタ</t>
    </rPh>
    <rPh sb="16" eb="18">
      <t>シヨウ</t>
    </rPh>
    <rPh sb="18" eb="20">
      <t>タイシャク</t>
    </rPh>
    <rPh sb="21" eb="22">
      <t>ベツ</t>
    </rPh>
    <rPh sb="23" eb="25">
      <t>キニュウ</t>
    </rPh>
    <phoneticPr fontId="2"/>
  </si>
  <si>
    <t>添　付　書　類　（６）</t>
    <rPh sb="0" eb="1">
      <t>ソウ</t>
    </rPh>
    <rPh sb="2" eb="3">
      <t>ヅケ</t>
    </rPh>
    <rPh sb="4" eb="5">
      <t>ショ</t>
    </rPh>
    <rPh sb="6" eb="7">
      <t>タグイ</t>
    </rPh>
    <phoneticPr fontId="2"/>
  </si>
  <si>
    <t>略　　　歴　　　書</t>
    <rPh sb="0" eb="1">
      <t>リャク</t>
    </rPh>
    <rPh sb="4" eb="5">
      <t>レキ</t>
    </rPh>
    <rPh sb="8" eb="9">
      <t>ショ</t>
    </rPh>
    <phoneticPr fontId="2"/>
  </si>
  <si>
    <t>(ﾌﾘｶﾞﾅ)
氏名</t>
    <rPh sb="8" eb="10">
      <t>シメイ</t>
    </rPh>
    <phoneticPr fontId="2"/>
  </si>
  <si>
    <t>　　　　年　　月　　日</t>
    <rPh sb="4" eb="5">
      <t>ネン</t>
    </rPh>
    <rPh sb="7" eb="8">
      <t>ツキ</t>
    </rPh>
    <rPh sb="10" eb="11">
      <t>ニチ</t>
    </rPh>
    <phoneticPr fontId="2"/>
  </si>
  <si>
    <t>職名</t>
    <rPh sb="0" eb="2">
      <t>ショクメイ</t>
    </rPh>
    <phoneticPr fontId="2"/>
  </si>
  <si>
    <t>職　歴</t>
    <rPh sb="0" eb="1">
      <t>ショク</t>
    </rPh>
    <rPh sb="2" eb="3">
      <t>レキ</t>
    </rPh>
    <phoneticPr fontId="2"/>
  </si>
  <si>
    <t>期   間</t>
    <rPh sb="0" eb="1">
      <t>キ</t>
    </rPh>
    <rPh sb="4" eb="5">
      <t>アイダ</t>
    </rPh>
    <phoneticPr fontId="2"/>
  </si>
  <si>
    <t>従　事　し　た　職　務　の　内　容</t>
    <rPh sb="0" eb="1">
      <t>ジュウ</t>
    </rPh>
    <rPh sb="2" eb="3">
      <t>コト</t>
    </rPh>
    <rPh sb="8" eb="9">
      <t>ショク</t>
    </rPh>
    <rPh sb="10" eb="11">
      <t>ツトム</t>
    </rPh>
    <rPh sb="14" eb="15">
      <t>ナイ</t>
    </rPh>
    <rPh sb="16" eb="17">
      <t>カタチ</t>
    </rPh>
    <phoneticPr fontId="2"/>
  </si>
  <si>
    <t>自</t>
    <rPh sb="0" eb="1">
      <t>ジ</t>
    </rPh>
    <phoneticPr fontId="2"/>
  </si>
  <si>
    <t>至</t>
    <rPh sb="0" eb="1">
      <t>イタ</t>
    </rPh>
    <phoneticPr fontId="2"/>
  </si>
  <si>
    <t>上記のとおり相違ありません。</t>
    <rPh sb="0" eb="2">
      <t>ジョウキ</t>
    </rPh>
    <rPh sb="6" eb="8">
      <t>ソウイ</t>
    </rPh>
    <phoneticPr fontId="2"/>
  </si>
  <si>
    <t>氏　名</t>
    <rPh sb="0" eb="1">
      <t>シ</t>
    </rPh>
    <rPh sb="2" eb="3">
      <t>メイ</t>
    </rPh>
    <phoneticPr fontId="2"/>
  </si>
  <si>
    <t>（Ａ４）</t>
    <phoneticPr fontId="2"/>
  </si>
  <si>
    <t>住所</t>
    <phoneticPr fontId="2"/>
  </si>
  <si>
    <t>添　付　資　料　（７）</t>
    <rPh sb="0" eb="1">
      <t>ソウ</t>
    </rPh>
    <rPh sb="2" eb="3">
      <t>ヅケ</t>
    </rPh>
    <rPh sb="4" eb="5">
      <t>シ</t>
    </rPh>
    <rPh sb="6" eb="7">
      <t>リョウ</t>
    </rPh>
    <phoneticPr fontId="2"/>
  </si>
  <si>
    <t>資　　　　　産</t>
    <rPh sb="0" eb="1">
      <t>シ</t>
    </rPh>
    <rPh sb="6" eb="7">
      <t>サン</t>
    </rPh>
    <phoneticPr fontId="2"/>
  </si>
  <si>
    <t>摘　　　　　要</t>
    <rPh sb="0" eb="1">
      <t>テキ</t>
    </rPh>
    <rPh sb="6" eb="7">
      <t>ヨウ</t>
    </rPh>
    <phoneticPr fontId="2"/>
  </si>
  <si>
    <t>資　　　産</t>
    <rPh sb="0" eb="1">
      <t>シ</t>
    </rPh>
    <rPh sb="4" eb="5">
      <t>サン</t>
    </rPh>
    <phoneticPr fontId="2"/>
  </si>
  <si>
    <t>現金預金</t>
    <rPh sb="0" eb="2">
      <t>ゲンキン</t>
    </rPh>
    <rPh sb="2" eb="4">
      <t>ヨキン</t>
    </rPh>
    <phoneticPr fontId="2"/>
  </si>
  <si>
    <t>有価証券</t>
    <rPh sb="0" eb="2">
      <t>ユウカ</t>
    </rPh>
    <rPh sb="2" eb="4">
      <t>ショウケン</t>
    </rPh>
    <phoneticPr fontId="2"/>
  </si>
  <si>
    <t>未収入金</t>
    <rPh sb="0" eb="2">
      <t>ミシュウ</t>
    </rPh>
    <rPh sb="2" eb="4">
      <t>ニュウキン</t>
    </rPh>
    <phoneticPr fontId="2"/>
  </si>
  <si>
    <t>土地</t>
    <rPh sb="0" eb="2">
      <t>トチ</t>
    </rPh>
    <phoneticPr fontId="2"/>
  </si>
  <si>
    <t>備品</t>
    <rPh sb="0" eb="2">
      <t>ビヒン</t>
    </rPh>
    <phoneticPr fontId="2"/>
  </si>
  <si>
    <t>権利</t>
    <rPh sb="0" eb="2">
      <t>ケンリ</t>
    </rPh>
    <phoneticPr fontId="2"/>
  </si>
  <si>
    <t>その他</t>
    <rPh sb="2" eb="3">
      <t>タ</t>
    </rPh>
    <phoneticPr fontId="2"/>
  </si>
  <si>
    <t>計</t>
    <rPh sb="0" eb="1">
      <t>ケイ</t>
    </rPh>
    <phoneticPr fontId="2"/>
  </si>
  <si>
    <t>負　　　債</t>
    <rPh sb="0" eb="1">
      <t>フ</t>
    </rPh>
    <rPh sb="4" eb="5">
      <t>サイ</t>
    </rPh>
    <phoneticPr fontId="2"/>
  </si>
  <si>
    <t>借入金</t>
    <rPh sb="0" eb="3">
      <t>カリイレキン</t>
    </rPh>
    <phoneticPr fontId="2"/>
  </si>
  <si>
    <t>未払金</t>
    <rPh sb="0" eb="2">
      <t>ミハラ</t>
    </rPh>
    <rPh sb="2" eb="3">
      <t>キン</t>
    </rPh>
    <phoneticPr fontId="2"/>
  </si>
  <si>
    <t>預り金</t>
    <rPh sb="0" eb="1">
      <t>アズ</t>
    </rPh>
    <rPh sb="2" eb="3">
      <t>カネ</t>
    </rPh>
    <phoneticPr fontId="2"/>
  </si>
  <si>
    <t>前受金</t>
    <rPh sb="0" eb="1">
      <t>マエ</t>
    </rPh>
    <rPh sb="1" eb="2">
      <t>ウ</t>
    </rPh>
    <rPh sb="2" eb="3">
      <t>カネ</t>
    </rPh>
    <phoneticPr fontId="2"/>
  </si>
  <si>
    <t>　この調書は、個人の業者のみが記入すること。</t>
    <rPh sb="3" eb="5">
      <t>チョウショ</t>
    </rPh>
    <rPh sb="7" eb="9">
      <t>コジン</t>
    </rPh>
    <rPh sb="10" eb="12">
      <t>ギョウシャ</t>
    </rPh>
    <rPh sb="15" eb="17">
      <t>キニュウ</t>
    </rPh>
    <phoneticPr fontId="2"/>
  </si>
  <si>
    <t>　「権利」とは、営業権、地上権、電話加入権その他の無形固定資産をいう。</t>
    <rPh sb="2" eb="4">
      <t>ケンリ</t>
    </rPh>
    <rPh sb="8" eb="11">
      <t>エイギョウケン</t>
    </rPh>
    <rPh sb="12" eb="15">
      <t>チジョウケン</t>
    </rPh>
    <rPh sb="16" eb="18">
      <t>デンワ</t>
    </rPh>
    <rPh sb="18" eb="21">
      <t>カニュウケン</t>
    </rPh>
    <rPh sb="23" eb="24">
      <t>タ</t>
    </rPh>
    <rPh sb="25" eb="27">
      <t>ムケイ</t>
    </rPh>
    <rPh sb="27" eb="31">
      <t>コテイシサン</t>
    </rPh>
    <phoneticPr fontId="2"/>
  </si>
  <si>
    <t>１</t>
    <phoneticPr fontId="2"/>
  </si>
  <si>
    <t>２</t>
    <phoneticPr fontId="2"/>
  </si>
  <si>
    <t>宅地建物取引業に従事する者の名簿</t>
    <rPh sb="0" eb="2">
      <t>タクチ</t>
    </rPh>
    <rPh sb="2" eb="4">
      <t>タテモノ</t>
    </rPh>
    <rPh sb="4" eb="7">
      <t>トリヒキギョウ</t>
    </rPh>
    <rPh sb="8" eb="10">
      <t>ジュウジ</t>
    </rPh>
    <rPh sb="12" eb="13">
      <t>シャ</t>
    </rPh>
    <rPh sb="14" eb="16">
      <t>メイボ</t>
    </rPh>
    <phoneticPr fontId="2"/>
  </si>
  <si>
    <t>※</t>
  </si>
  <si>
    <t>従事する者</t>
    <rPh sb="0" eb="2">
      <t>ジュウジ</t>
    </rPh>
    <rPh sb="4" eb="5">
      <t>シャ</t>
    </rPh>
    <phoneticPr fontId="2"/>
  </si>
  <si>
    <t>業　務　に　従　事　す　る　者</t>
    <rPh sb="0" eb="1">
      <t>ギョウ</t>
    </rPh>
    <rPh sb="2" eb="3">
      <t>ツトム</t>
    </rPh>
    <rPh sb="6" eb="7">
      <t>ジュウ</t>
    </rPh>
    <rPh sb="8" eb="9">
      <t>コト</t>
    </rPh>
    <rPh sb="14" eb="15">
      <t>シャ</t>
    </rPh>
    <phoneticPr fontId="2"/>
  </si>
  <si>
    <t>性別</t>
    <rPh sb="0" eb="2">
      <t>セイベツ</t>
    </rPh>
    <phoneticPr fontId="2"/>
  </si>
  <si>
    <t>従業者証
明書番号</t>
    <rPh sb="0" eb="3">
      <t>ジュウギョウシャ</t>
    </rPh>
    <rPh sb="3" eb="4">
      <t>アカシ</t>
    </rPh>
    <rPh sb="5" eb="6">
      <t>メイ</t>
    </rPh>
    <rPh sb="6" eb="7">
      <t>ショ</t>
    </rPh>
    <rPh sb="7" eb="9">
      <t>バンゴウ</t>
    </rPh>
    <phoneticPr fontId="2"/>
  </si>
  <si>
    <t>主たる
職務内容</t>
    <rPh sb="0" eb="1">
      <t>シュ</t>
    </rPh>
    <rPh sb="4" eb="6">
      <t>ショクム</t>
    </rPh>
    <rPh sb="6" eb="8">
      <t>ナイヨウ</t>
    </rPh>
    <phoneticPr fontId="2"/>
  </si>
  <si>
    <t>６１</t>
    <phoneticPr fontId="2"/>
  </si>
  <si>
    <t>１</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</si>
  <si>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</si>
  <si>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</si>
  <si>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</si>
  <si>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</si>
  <si>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</si>
  <si>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</si>
  <si>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</si>
  <si>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</si>
  <si>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</si>
  <si>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</si>
  <si>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</si>
  <si>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</si>
  <si>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</si>
  <si>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</si>
  <si>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</si>
  <si>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</si>
  <si>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</si>
  <si>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</si>
  <si>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確認欄</t>
    <phoneticPr fontId="2"/>
  </si>
  <si>
    <t>２５</t>
    <phoneticPr fontId="2"/>
  </si>
  <si>
    <t>※免許証番号</t>
    <rPh sb="1" eb="4">
      <t>メンキョショウ</t>
    </rPh>
    <rPh sb="4" eb="6">
      <t>バンゴウ</t>
    </rPh>
    <phoneticPr fontId="2"/>
  </si>
  <si>
    <t>※免許年月日</t>
    <rPh sb="1" eb="3">
      <t>メンキョ</t>
    </rPh>
    <rPh sb="3" eb="6">
      <t>ネンガッピ</t>
    </rPh>
    <phoneticPr fontId="2"/>
  </si>
  <si>
    <t>※有効期間</t>
    <rPh sb="1" eb="3">
      <t>ユウコウ</t>
    </rPh>
    <rPh sb="3" eb="5">
      <t>キカン</t>
    </rPh>
    <phoneticPr fontId="2"/>
  </si>
  <si>
    <t>（Ａ４）</t>
    <phoneticPr fontId="2"/>
  </si>
  <si>
    <t>１</t>
    <phoneticPr fontId="2"/>
  </si>
  <si>
    <t>０</t>
    <phoneticPr fontId="2"/>
  </si>
  <si>
    <t>　</t>
    <phoneticPr fontId="2"/>
  </si>
  <si>
    <t>※</t>
    <phoneticPr fontId="2"/>
  </si>
  <si>
    <t>（　　）</t>
    <phoneticPr fontId="2"/>
  </si>
  <si>
    <t>→</t>
    <phoneticPr fontId="2"/>
  </si>
  <si>
    <t>１１</t>
    <phoneticPr fontId="2"/>
  </si>
  <si>
    <t>フリガナ</t>
    <phoneticPr fontId="2"/>
  </si>
  <si>
    <t>１２</t>
    <phoneticPr fontId="2"/>
  </si>
  <si>
    <t>フリガナ</t>
    <phoneticPr fontId="2"/>
  </si>
  <si>
    <t>※</t>
    <phoneticPr fontId="2"/>
  </si>
  <si>
    <t>１３</t>
    <phoneticPr fontId="2"/>
  </si>
  <si>
    <t>◎</t>
    <phoneticPr fontId="2"/>
  </si>
  <si>
    <t>※</t>
    <phoneticPr fontId="2"/>
  </si>
  <si>
    <t>（Ａ４）</t>
    <phoneticPr fontId="2"/>
  </si>
  <si>
    <t>添　付　書　類　（３）</t>
    <phoneticPr fontId="2"/>
  </si>
  <si>
    <t>①</t>
    <phoneticPr fontId="2"/>
  </si>
  <si>
    <t>②</t>
    <phoneticPr fontId="2"/>
  </si>
  <si>
    <t>誓　約　書</t>
    <rPh sb="0" eb="1">
      <t>チカイ</t>
    </rPh>
    <rPh sb="2" eb="3">
      <t>ヤク</t>
    </rPh>
    <rPh sb="4" eb="5">
      <t>ショ</t>
    </rPh>
    <phoneticPr fontId="2"/>
  </si>
  <si>
    <t>専任の宅地建物取引士に関する事項</t>
    <rPh sb="0" eb="2">
      <t>センニン</t>
    </rPh>
    <rPh sb="3" eb="5">
      <t>タクチ</t>
    </rPh>
    <rPh sb="5" eb="7">
      <t>タテモノ</t>
    </rPh>
    <rPh sb="7" eb="9">
      <t>トリヒキ</t>
    </rPh>
    <rPh sb="9" eb="10">
      <t>シ</t>
    </rPh>
    <rPh sb="11" eb="12">
      <t>カン</t>
    </rPh>
    <rPh sb="14" eb="16">
      <t>ジコウ</t>
    </rPh>
    <phoneticPr fontId="2"/>
  </si>
  <si>
    <t>専任の宅地建物取引士に関する事項（続き）</t>
    <rPh sb="0" eb="2">
      <t>センニン</t>
    </rPh>
    <rPh sb="3" eb="5">
      <t>タクチ</t>
    </rPh>
    <rPh sb="5" eb="7">
      <t>タテモノ</t>
    </rPh>
    <rPh sb="7" eb="9">
      <t>トリヒキ</t>
    </rPh>
    <rPh sb="9" eb="10">
      <t>シ</t>
    </rPh>
    <rPh sb="11" eb="12">
      <t>カン</t>
    </rPh>
    <rPh sb="14" eb="16">
      <t>ジコウ</t>
    </rPh>
    <rPh sb="17" eb="18">
      <t>ツヅ</t>
    </rPh>
    <phoneticPr fontId="2"/>
  </si>
  <si>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2"/>
  </si>
  <si>
    <t>専任の宅地建物
取 引 士 の 数</t>
    <rPh sb="0" eb="2">
      <t>センニン</t>
    </rPh>
    <rPh sb="3" eb="5">
      <t>タクチ</t>
    </rPh>
    <rPh sb="5" eb="7">
      <t>タテモノ</t>
    </rPh>
    <rPh sb="8" eb="9">
      <t>トリ</t>
    </rPh>
    <rPh sb="10" eb="11">
      <t>イン</t>
    </rPh>
    <rPh sb="12" eb="13">
      <t>シ</t>
    </rPh>
    <rPh sb="16" eb="17">
      <t>カズ</t>
    </rPh>
    <phoneticPr fontId="2"/>
  </si>
  <si>
    <t>うち専任の宅地建物取引士</t>
    <rPh sb="2" eb="4">
      <t>センニン</t>
    </rPh>
    <rPh sb="5" eb="7">
      <t>タクチ</t>
    </rPh>
    <rPh sb="7" eb="9">
      <t>タテモノ</t>
    </rPh>
    <rPh sb="9" eb="11">
      <t>トリヒキ</t>
    </rPh>
    <rPh sb="11" eb="12">
      <t>シ</t>
    </rPh>
    <phoneticPr fontId="2"/>
  </si>
  <si>
    <t>宅地建物取引士で
あるか否かの別</t>
    <rPh sb="0" eb="2">
      <t>タクチ</t>
    </rPh>
    <rPh sb="2" eb="4">
      <t>タテモノ</t>
    </rPh>
    <rPh sb="4" eb="7">
      <t>トリヒキシ</t>
    </rPh>
    <rPh sb="12" eb="13">
      <t>イナ</t>
    </rPh>
    <rPh sb="15" eb="16">
      <t>ベツ</t>
    </rPh>
    <phoneticPr fontId="2"/>
  </si>
  <si>
    <t>３２</t>
    <phoneticPr fontId="2"/>
  </si>
  <si>
    <t>添　付　書　類　（８）</t>
    <rPh sb="0" eb="1">
      <t>ソウ</t>
    </rPh>
    <rPh sb="2" eb="3">
      <t>ヅケ</t>
    </rPh>
    <rPh sb="4" eb="5">
      <t>ショ</t>
    </rPh>
    <rPh sb="6" eb="7">
      <t>タグイ</t>
    </rPh>
    <phoneticPr fontId="2"/>
  </si>
  <si>
    <t>３１</t>
    <phoneticPr fontId="2"/>
  </si>
  <si>
    <t>〒</t>
    <phoneticPr fontId="2"/>
  </si>
  <si>
    <t>)</t>
    <phoneticPr fontId="2"/>
  </si>
  <si>
    <t>～</t>
    <phoneticPr fontId="2"/>
  </si>
  <si>
    <t>(有効期限：</t>
    <rPh sb="1" eb="3">
      <t>ユウコウ</t>
    </rPh>
    <rPh sb="3" eb="5">
      <t>キゲン</t>
    </rPh>
    <phoneticPr fontId="2"/>
  </si>
  <si>
    <t>　　　年　　月　　日</t>
    <rPh sb="3" eb="4">
      <t>ネン</t>
    </rPh>
    <rPh sb="6" eb="7">
      <t>ガツ</t>
    </rPh>
    <rPh sb="9" eb="10">
      <t>ヒ</t>
    </rPh>
    <phoneticPr fontId="2"/>
  </si>
  <si>
    <t>　　　　年　　月　　日</t>
    <rPh sb="4" eb="5">
      <t>ネン</t>
    </rPh>
    <rPh sb="7" eb="8">
      <t>ガツ</t>
    </rPh>
    <rPh sb="10" eb="11">
      <t>ヒ</t>
    </rPh>
    <phoneticPr fontId="2"/>
  </si>
  <si>
    <t>令和　　年　　月　　日</t>
    <rPh sb="0" eb="2">
      <t>レイワ</t>
    </rPh>
    <rPh sb="4" eb="5">
      <t>トシ</t>
    </rPh>
    <rPh sb="7" eb="8">
      <t>ツキ</t>
    </rPh>
    <rPh sb="10" eb="11">
      <t>ニチ</t>
    </rPh>
    <phoneticPr fontId="2"/>
  </si>
  <si>
    <t>令和　　年　　月　　日現在</t>
    <rPh sb="0" eb="2">
      <t>レイワ</t>
    </rPh>
    <rPh sb="4" eb="5">
      <t>ネン</t>
    </rPh>
    <rPh sb="7" eb="8">
      <t>ツキ</t>
    </rPh>
    <rPh sb="10" eb="11">
      <t>ニチ</t>
    </rPh>
    <rPh sb="11" eb="13">
      <t>ゲンザイ</t>
    </rPh>
    <phoneticPr fontId="2"/>
  </si>
  <si>
    <t>令和　　　　年　　　　月　　　　日</t>
    <rPh sb="0" eb="2">
      <t>レイワ</t>
    </rPh>
    <rPh sb="6" eb="7">
      <t>トシ</t>
    </rPh>
    <rPh sb="11" eb="12">
      <t>ツキ</t>
    </rPh>
    <rPh sb="16" eb="17">
      <t>ニチ</t>
    </rPh>
    <phoneticPr fontId="2"/>
  </si>
  <si>
    <t>令和　　　　年　　　　月　　　　日から</t>
    <rPh sb="0" eb="2">
      <t>レイワ</t>
    </rPh>
    <rPh sb="6" eb="7">
      <t>トシ</t>
    </rPh>
    <rPh sb="11" eb="12">
      <t>ツキ</t>
    </rPh>
    <rPh sb="16" eb="17">
      <t>ニチ</t>
    </rPh>
    <phoneticPr fontId="2"/>
  </si>
  <si>
    <t>令和　　　　年　　　　月　　　　日まで</t>
    <rPh sb="0" eb="2">
      <t>レイワ</t>
    </rPh>
    <rPh sb="6" eb="7">
      <t>トシ</t>
    </rPh>
    <rPh sb="11" eb="12">
      <t>ツキ</t>
    </rPh>
    <rPh sb="16" eb="17">
      <t>ニチ</t>
    </rPh>
    <phoneticPr fontId="2"/>
  </si>
  <si>
    <t>宮 城 県 知 事</t>
    <rPh sb="0" eb="1">
      <t>ミヤ</t>
    </rPh>
    <rPh sb="2" eb="3">
      <t>シロ</t>
    </rPh>
    <rPh sb="4" eb="5">
      <t>ケン</t>
    </rPh>
    <rPh sb="6" eb="7">
      <t>チ</t>
    </rPh>
    <rPh sb="8" eb="9">
      <t>コト</t>
    </rPh>
    <phoneticPr fontId="2"/>
  </si>
  <si>
    <t>宮城県知事</t>
    <rPh sb="0" eb="2">
      <t>ミヤギ</t>
    </rPh>
    <rPh sb="2" eb="3">
      <t>ケン</t>
    </rPh>
    <rPh sb="3" eb="4">
      <t>チ</t>
    </rPh>
    <rPh sb="4" eb="5">
      <t>コト</t>
    </rPh>
    <phoneticPr fontId="2"/>
  </si>
  <si>
    <t>宮城県知事</t>
    <rPh sb="0" eb="2">
      <t>ミヤギ</t>
    </rPh>
    <rPh sb="2" eb="5">
      <t>ケンチジ</t>
    </rPh>
    <rPh sb="3" eb="5">
      <t>チジ</t>
    </rPh>
    <phoneticPr fontId="2"/>
  </si>
  <si>
    <t>宮城県知事</t>
    <rPh sb="0" eb="2">
      <t>ミヤギ</t>
    </rPh>
    <rPh sb="2" eb="5">
      <t>ケンチジ</t>
    </rPh>
    <phoneticPr fontId="2"/>
  </si>
  <si>
    <t>1</t>
    <phoneticPr fontId="2"/>
  </si>
  <si>
    <t>　宮城　　</t>
    <rPh sb="1" eb="3">
      <t>ミヤギ</t>
    </rPh>
    <phoneticPr fontId="2"/>
  </si>
  <si>
    <t>事務所情報</t>
    <rPh sb="0" eb="2">
      <t>ジム</t>
    </rPh>
    <rPh sb="2" eb="3">
      <t>ショ</t>
    </rPh>
    <rPh sb="3" eb="5">
      <t>ジョウホウ</t>
    </rPh>
    <phoneticPr fontId="20"/>
  </si>
  <si>
    <r>
      <t>フリガナ　</t>
    </r>
    <r>
      <rPr>
        <sz val="11"/>
        <color indexed="10"/>
        <rFont val="HGS創英角ｺﾞｼｯｸUB"/>
        <family val="3"/>
        <charset val="128"/>
      </rPr>
      <t>※半角ｶﾀｶﾅ</t>
    </r>
    <rPh sb="6" eb="8">
      <t>ハンカク</t>
    </rPh>
    <phoneticPr fontId="20"/>
  </si>
  <si>
    <t>法人格と社名は１文字空ける</t>
    <rPh sb="0" eb="1">
      <t>ホウ</t>
    </rPh>
    <rPh sb="1" eb="3">
      <t>ジンカク</t>
    </rPh>
    <rPh sb="4" eb="6">
      <t>シャメイ</t>
    </rPh>
    <rPh sb="8" eb="10">
      <t>モジ</t>
    </rPh>
    <rPh sb="10" eb="11">
      <t>ア</t>
    </rPh>
    <phoneticPr fontId="20"/>
  </si>
  <si>
    <t>商号又は名称</t>
    <rPh sb="0" eb="2">
      <t>ショウゴウ</t>
    </rPh>
    <rPh sb="2" eb="3">
      <t>マタ</t>
    </rPh>
    <rPh sb="4" eb="6">
      <t>メイショウ</t>
    </rPh>
    <phoneticPr fontId="20"/>
  </si>
  <si>
    <t>郵便番号</t>
    <rPh sb="0" eb="4">
      <t>ユウビンバンゴウ</t>
    </rPh>
    <phoneticPr fontId="20"/>
  </si>
  <si>
    <t>↑株式会社 等 略さず入力</t>
    <rPh sb="1" eb="5">
      <t>カブシキガイシャ</t>
    </rPh>
    <rPh sb="6" eb="7">
      <t>トウ</t>
    </rPh>
    <rPh sb="8" eb="9">
      <t>リャク</t>
    </rPh>
    <rPh sb="11" eb="13">
      <t>ニュウリョク</t>
    </rPh>
    <phoneticPr fontId="20"/>
  </si>
  <si>
    <t>住所</t>
    <rPh sb="0" eb="2">
      <t>ジュウショ</t>
    </rPh>
    <phoneticPr fontId="20"/>
  </si>
  <si>
    <t>市区町村を選択</t>
    <rPh sb="0" eb="2">
      <t>シク</t>
    </rPh>
    <rPh sb="2" eb="4">
      <t>チョウソン</t>
    </rPh>
    <rPh sb="5" eb="7">
      <t>センタク</t>
    </rPh>
    <phoneticPr fontId="20"/>
  </si>
  <si>
    <t>市区町村以降を入力</t>
    <rPh sb="0" eb="2">
      <t>シク</t>
    </rPh>
    <rPh sb="2" eb="4">
      <t>チョウソン</t>
    </rPh>
    <rPh sb="4" eb="6">
      <t>イコウ</t>
    </rPh>
    <rPh sb="7" eb="9">
      <t>ニュウリョク</t>
    </rPh>
    <phoneticPr fontId="20"/>
  </si>
  <si>
    <t>電話番号</t>
    <rPh sb="0" eb="2">
      <t>デンワ</t>
    </rPh>
    <rPh sb="2" eb="4">
      <t>バンゴウ</t>
    </rPh>
    <phoneticPr fontId="20"/>
  </si>
  <si>
    <t>（</t>
    <phoneticPr fontId="20"/>
  </si>
  <si>
    <t>）</t>
    <phoneticPr fontId="20"/>
  </si>
  <si>
    <t>法人
個人
の別</t>
    <rPh sb="0" eb="2">
      <t>ホウジン</t>
    </rPh>
    <rPh sb="3" eb="5">
      <t>コジン</t>
    </rPh>
    <rPh sb="7" eb="8">
      <t>ベツ</t>
    </rPh>
    <phoneticPr fontId="20"/>
  </si>
  <si>
    <t>選択</t>
  </si>
  <si>
    <t>1.法人</t>
    <rPh sb="2" eb="4">
      <t>ホウジン</t>
    </rPh>
    <phoneticPr fontId="20"/>
  </si>
  <si>
    <t>ＦＡＸ番号</t>
    <rPh sb="3" eb="5">
      <t>バンゴウ</t>
    </rPh>
    <phoneticPr fontId="20"/>
  </si>
  <si>
    <t>2.個人</t>
    <rPh sb="2" eb="4">
      <t>コジン</t>
    </rPh>
    <phoneticPr fontId="20"/>
  </si>
  <si>
    <t>資本金</t>
    <rPh sb="0" eb="3">
      <t>シホンキン</t>
    </rPh>
    <phoneticPr fontId="20"/>
  </si>
  <si>
    <t>千円</t>
    <rPh sb="0" eb="2">
      <t>センエン</t>
    </rPh>
    <phoneticPr fontId="20"/>
  </si>
  <si>
    <t>宅建業に従事する者の数</t>
    <rPh sb="0" eb="2">
      <t>タッケン</t>
    </rPh>
    <rPh sb="2" eb="3">
      <t>ギョウ</t>
    </rPh>
    <rPh sb="4" eb="6">
      <t>ジュウジ</t>
    </rPh>
    <rPh sb="8" eb="9">
      <t>モノ</t>
    </rPh>
    <rPh sb="10" eb="11">
      <t>カズ</t>
    </rPh>
    <phoneticPr fontId="20"/>
  </si>
  <si>
    <t>専任の宅建取引士の数</t>
    <rPh sb="0" eb="2">
      <t>センニン</t>
    </rPh>
    <rPh sb="3" eb="5">
      <t>タッケン</t>
    </rPh>
    <rPh sb="5" eb="7">
      <t>トリヒキ</t>
    </rPh>
    <rPh sb="7" eb="8">
      <t>シ</t>
    </rPh>
    <rPh sb="9" eb="10">
      <t>カズ</t>
    </rPh>
    <phoneticPr fontId="20"/>
  </si>
  <si>
    <t>市町村コード</t>
    <rPh sb="0" eb="3">
      <t>シチョウソン</t>
    </rPh>
    <phoneticPr fontId="20"/>
  </si>
  <si>
    <t>↓宅建業以外に行っている事業があれば選択してください。</t>
    <rPh sb="1" eb="3">
      <t>タッケン</t>
    </rPh>
    <rPh sb="3" eb="4">
      <t>ギョウ</t>
    </rPh>
    <rPh sb="4" eb="6">
      <t>イガイ</t>
    </rPh>
    <rPh sb="7" eb="8">
      <t>オコナ</t>
    </rPh>
    <rPh sb="12" eb="14">
      <t>ジギョウ</t>
    </rPh>
    <rPh sb="18" eb="20">
      <t>センタク</t>
    </rPh>
    <phoneticPr fontId="20"/>
  </si>
  <si>
    <t>兼業１</t>
    <rPh sb="0" eb="2">
      <t>ケンギョウ</t>
    </rPh>
    <phoneticPr fontId="20"/>
  </si>
  <si>
    <t>兼業2</t>
    <rPh sb="0" eb="2">
      <t>ケンギョウ</t>
    </rPh>
    <phoneticPr fontId="20"/>
  </si>
  <si>
    <t>選択してください</t>
  </si>
  <si>
    <t>兼業3</t>
    <rPh sb="0" eb="2">
      <t>ケンギョウ</t>
    </rPh>
    <phoneticPr fontId="20"/>
  </si>
  <si>
    <t>事務所の
使用権原</t>
    <rPh sb="0" eb="2">
      <t>ジム</t>
    </rPh>
    <rPh sb="2" eb="3">
      <t>ショ</t>
    </rPh>
    <rPh sb="5" eb="7">
      <t>シヨウ</t>
    </rPh>
    <rPh sb="7" eb="9">
      <t>ケンゲン</t>
    </rPh>
    <phoneticPr fontId="20"/>
  </si>
  <si>
    <t>事務所の所有者</t>
    <rPh sb="0" eb="2">
      <t>ジム</t>
    </rPh>
    <rPh sb="2" eb="3">
      <t>ショ</t>
    </rPh>
    <rPh sb="4" eb="7">
      <t>ショユウシャ</t>
    </rPh>
    <phoneticPr fontId="20"/>
  </si>
  <si>
    <t>必ず入力</t>
    <phoneticPr fontId="20"/>
  </si>
  <si>
    <t>↓事務所の所有者が申請者と異なる場合、下記ご入力ください。</t>
    <rPh sb="1" eb="3">
      <t>ジム</t>
    </rPh>
    <rPh sb="3" eb="4">
      <t>ショ</t>
    </rPh>
    <rPh sb="5" eb="8">
      <t>ショユウシャ</t>
    </rPh>
    <rPh sb="9" eb="12">
      <t>シンセイシャ</t>
    </rPh>
    <rPh sb="13" eb="14">
      <t>コト</t>
    </rPh>
    <rPh sb="16" eb="18">
      <t>バアイ</t>
    </rPh>
    <rPh sb="19" eb="21">
      <t>カキ</t>
    </rPh>
    <rPh sb="22" eb="24">
      <t>ニュウリョク</t>
    </rPh>
    <phoneticPr fontId="20"/>
  </si>
  <si>
    <t>契約相手</t>
    <rPh sb="0" eb="2">
      <t>ケイヤク</t>
    </rPh>
    <rPh sb="2" eb="4">
      <t>アイテ</t>
    </rPh>
    <phoneticPr fontId="20"/>
  </si>
  <si>
    <t>契約日</t>
    <rPh sb="0" eb="3">
      <t>ケイヤクビ</t>
    </rPh>
    <phoneticPr fontId="20"/>
  </si>
  <si>
    <t>契約期間</t>
    <rPh sb="0" eb="2">
      <t>ケイヤク</t>
    </rPh>
    <rPh sb="2" eb="4">
      <t>キカン</t>
    </rPh>
    <phoneticPr fontId="20"/>
  </si>
  <si>
    <t>契約形態</t>
    <rPh sb="0" eb="2">
      <t>ケイヤク</t>
    </rPh>
    <rPh sb="2" eb="4">
      <t>ケイタイ</t>
    </rPh>
    <phoneticPr fontId="20"/>
  </si>
  <si>
    <t>用途</t>
    <rPh sb="0" eb="2">
      <t>ヨウト</t>
    </rPh>
    <phoneticPr fontId="20"/>
  </si>
  <si>
    <t>←土地建物登記簿謄本、建物賃貸借契約書等でご確認ください。</t>
    <rPh sb="1" eb="3">
      <t>トチ</t>
    </rPh>
    <rPh sb="3" eb="5">
      <t>タテモノ</t>
    </rPh>
    <rPh sb="5" eb="8">
      <t>トウキボ</t>
    </rPh>
    <rPh sb="8" eb="10">
      <t>トウホン</t>
    </rPh>
    <rPh sb="11" eb="13">
      <t>タテモノ</t>
    </rPh>
    <rPh sb="13" eb="16">
      <t>チンタイシャク</t>
    </rPh>
    <rPh sb="16" eb="19">
      <t>ケイヤクショ</t>
    </rPh>
    <rPh sb="19" eb="20">
      <t>トウ</t>
    </rPh>
    <rPh sb="22" eb="24">
      <t>カクニン</t>
    </rPh>
    <phoneticPr fontId="20"/>
  </si>
  <si>
    <t>代表者について</t>
    <rPh sb="0" eb="3">
      <t>ダイヒョウシャ</t>
    </rPh>
    <phoneticPr fontId="20"/>
  </si>
  <si>
    <t>フリガナ</t>
    <phoneticPr fontId="20"/>
  </si>
  <si>
    <t>←姓と名は１文字空けてください</t>
  </si>
  <si>
    <t>氏名</t>
    <rPh sb="0" eb="2">
      <t>シメイ</t>
    </rPh>
    <phoneticPr fontId="20"/>
  </si>
  <si>
    <t>自宅住所</t>
    <rPh sb="0" eb="2">
      <t>ジタク</t>
    </rPh>
    <rPh sb="2" eb="4">
      <t>ジュウショ</t>
    </rPh>
    <phoneticPr fontId="20"/>
  </si>
  <si>
    <t>市区町村</t>
    <rPh sb="0" eb="2">
      <t>シク</t>
    </rPh>
    <rPh sb="2" eb="4">
      <t>チョウソン</t>
    </rPh>
    <phoneticPr fontId="20"/>
  </si>
  <si>
    <t>市区町村以降</t>
    <rPh sb="0" eb="1">
      <t>シ</t>
    </rPh>
    <rPh sb="1" eb="2">
      <t>ク</t>
    </rPh>
    <rPh sb="2" eb="4">
      <t>チョウソン</t>
    </rPh>
    <rPh sb="4" eb="6">
      <t>イコウ</t>
    </rPh>
    <phoneticPr fontId="20"/>
  </si>
  <si>
    <t>生年月日</t>
    <rPh sb="0" eb="2">
      <t>セイネン</t>
    </rPh>
    <rPh sb="2" eb="4">
      <t>ガッピ</t>
    </rPh>
    <phoneticPr fontId="20"/>
  </si>
  <si>
    <t>年</t>
    <rPh sb="0" eb="1">
      <t>ネン</t>
    </rPh>
    <phoneticPr fontId="20"/>
  </si>
  <si>
    <t>月</t>
    <rPh sb="0" eb="1">
      <t>ガツ</t>
    </rPh>
    <phoneticPr fontId="20"/>
  </si>
  <si>
    <t>日</t>
    <rPh sb="0" eb="1">
      <t>ニチ</t>
    </rPh>
    <phoneticPr fontId="20"/>
  </si>
  <si>
    <t>役職</t>
    <rPh sb="0" eb="2">
      <t>ヤクショク</t>
    </rPh>
    <phoneticPr fontId="20"/>
  </si>
  <si>
    <t>常勤・非常勤の別</t>
    <rPh sb="0" eb="2">
      <t>ジョウキン</t>
    </rPh>
    <rPh sb="3" eb="6">
      <t>ヒジョウキン</t>
    </rPh>
    <rPh sb="7" eb="8">
      <t>ベツ</t>
    </rPh>
    <phoneticPr fontId="20"/>
  </si>
  <si>
    <t>取引士の登録番号</t>
    <rPh sb="0" eb="2">
      <t>トリヒキ</t>
    </rPh>
    <rPh sb="2" eb="3">
      <t>シ</t>
    </rPh>
    <rPh sb="4" eb="6">
      <t>トウロク</t>
    </rPh>
    <rPh sb="6" eb="8">
      <t>バンゴウ</t>
    </rPh>
    <phoneticPr fontId="20"/>
  </si>
  <si>
    <t>選択してください</t>
    <rPh sb="0" eb="2">
      <t>センタク</t>
    </rPh>
    <phoneticPr fontId="20"/>
  </si>
  <si>
    <t>登録</t>
    <rPh sb="0" eb="2">
      <t>トウロク</t>
    </rPh>
    <phoneticPr fontId="20"/>
  </si>
  <si>
    <t>第</t>
    <rPh sb="0" eb="1">
      <t>ダイ</t>
    </rPh>
    <phoneticPr fontId="20"/>
  </si>
  <si>
    <t>号</t>
    <rPh sb="0" eb="1">
      <t>ゴウ</t>
    </rPh>
    <phoneticPr fontId="20"/>
  </si>
  <si>
    <t>←取引士の資格保持者のみ</t>
    <rPh sb="7" eb="10">
      <t>ホジシャ</t>
    </rPh>
    <phoneticPr fontId="20"/>
  </si>
  <si>
    <t>他の役員の入力はこちら</t>
  </si>
  <si>
    <t>専任の取引士について</t>
    <rPh sb="0" eb="2">
      <t>センニン</t>
    </rPh>
    <rPh sb="3" eb="5">
      <t>トリヒキ</t>
    </rPh>
    <rPh sb="5" eb="6">
      <t>シ</t>
    </rPh>
    <phoneticPr fontId="20"/>
  </si>
  <si>
    <t>←必ず入力</t>
    <rPh sb="1" eb="2">
      <t>カナラ</t>
    </rPh>
    <rPh sb="3" eb="5">
      <t>ニュウリョク</t>
    </rPh>
    <phoneticPr fontId="20"/>
  </si>
  <si>
    <t>他の取引士の入力はこちら</t>
    <rPh sb="0" eb="1">
      <t>ホカ</t>
    </rPh>
    <rPh sb="2" eb="4">
      <t>トリヒキ</t>
    </rPh>
    <rPh sb="4" eb="5">
      <t>シ</t>
    </rPh>
    <rPh sb="6" eb="8">
      <t>ニュウリョク</t>
    </rPh>
    <phoneticPr fontId="20"/>
  </si>
  <si>
    <t>政令使用人について</t>
    <rPh sb="0" eb="2">
      <t>セイレイ</t>
    </rPh>
    <rPh sb="2" eb="4">
      <t>シヨウ</t>
    </rPh>
    <rPh sb="4" eb="5">
      <t>ニン</t>
    </rPh>
    <phoneticPr fontId="20"/>
  </si>
  <si>
    <t>※政令使用人を設置しない場合は
入力不要</t>
    <rPh sb="1" eb="3">
      <t>セイレイ</t>
    </rPh>
    <rPh sb="3" eb="5">
      <t>シヨウ</t>
    </rPh>
    <rPh sb="5" eb="6">
      <t>ニン</t>
    </rPh>
    <rPh sb="7" eb="9">
      <t>セッチ</t>
    </rPh>
    <rPh sb="12" eb="14">
      <t>バアイ</t>
    </rPh>
    <rPh sb="16" eb="18">
      <t>ニュウリョク</t>
    </rPh>
    <rPh sb="18" eb="20">
      <t>フヨウ</t>
    </rPh>
    <phoneticPr fontId="20"/>
  </si>
  <si>
    <t>役員
(2人目)</t>
    <rPh sb="0" eb="2">
      <t>ヤクイン</t>
    </rPh>
    <rPh sb="5" eb="6">
      <t>ニン</t>
    </rPh>
    <rPh sb="6" eb="7">
      <t>メ</t>
    </rPh>
    <phoneticPr fontId="20"/>
  </si>
  <si>
    <t>代表者以外の役員がいる場合必ず入力</t>
    <rPh sb="0" eb="3">
      <t>ダイヒョウシャ</t>
    </rPh>
    <rPh sb="3" eb="5">
      <t>イガイ</t>
    </rPh>
    <rPh sb="6" eb="8">
      <t>ヤクイン</t>
    </rPh>
    <rPh sb="11" eb="13">
      <t>バアイ</t>
    </rPh>
    <rPh sb="13" eb="14">
      <t>カナラ</t>
    </rPh>
    <rPh sb="15" eb="17">
      <t>ニュウリョク</t>
    </rPh>
    <phoneticPr fontId="20"/>
  </si>
  <si>
    <t>役職</t>
  </si>
  <si>
    <t>役員
(3人目)</t>
    <rPh sb="0" eb="2">
      <t>ヤクイン</t>
    </rPh>
    <rPh sb="5" eb="6">
      <t>ニン</t>
    </rPh>
    <rPh sb="6" eb="7">
      <t>メ</t>
    </rPh>
    <phoneticPr fontId="20"/>
  </si>
  <si>
    <t>役員
(4人目)</t>
    <rPh sb="0" eb="2">
      <t>ヤクイン</t>
    </rPh>
    <rPh sb="5" eb="6">
      <t>ニン</t>
    </rPh>
    <rPh sb="6" eb="7">
      <t>メ</t>
    </rPh>
    <phoneticPr fontId="20"/>
  </si>
  <si>
    <t>役員
(5人目)</t>
    <rPh sb="0" eb="2">
      <t>ヤクイン</t>
    </rPh>
    <rPh sb="5" eb="6">
      <t>ニン</t>
    </rPh>
    <rPh sb="6" eb="7">
      <t>メ</t>
    </rPh>
    <phoneticPr fontId="20"/>
  </si>
  <si>
    <t>株主及び出資者
(1人目)</t>
    <rPh sb="9" eb="11">
      <t>ヒトリ</t>
    </rPh>
    <rPh sb="11" eb="12">
      <t>メ</t>
    </rPh>
    <phoneticPr fontId="20"/>
  </si>
  <si>
    <t>100分の5以上の株式を有する株主　又は
　100分の5以上の額に相当する出資をしている者（法人の場合）</t>
    <rPh sb="3" eb="4">
      <t>ブン</t>
    </rPh>
    <rPh sb="6" eb="8">
      <t>イジョウ</t>
    </rPh>
    <rPh sb="9" eb="11">
      <t>カブシキ</t>
    </rPh>
    <rPh sb="12" eb="13">
      <t>ユウ</t>
    </rPh>
    <rPh sb="15" eb="17">
      <t>カブヌシ</t>
    </rPh>
    <rPh sb="18" eb="19">
      <t>マタ</t>
    </rPh>
    <rPh sb="25" eb="26">
      <t>ブン</t>
    </rPh>
    <rPh sb="28" eb="30">
      <t>イジョウ</t>
    </rPh>
    <rPh sb="31" eb="32">
      <t>ガク</t>
    </rPh>
    <rPh sb="33" eb="35">
      <t>ソウトウ</t>
    </rPh>
    <rPh sb="37" eb="39">
      <t>シュッシ</t>
    </rPh>
    <rPh sb="44" eb="45">
      <t>モノ</t>
    </rPh>
    <rPh sb="46" eb="48">
      <t>ホウジン</t>
    </rPh>
    <rPh sb="49" eb="51">
      <t>バアイ</t>
    </rPh>
    <phoneticPr fontId="20"/>
  </si>
  <si>
    <t>保有株式の数</t>
    <rPh sb="0" eb="2">
      <t>ホユウ</t>
    </rPh>
    <rPh sb="2" eb="4">
      <t>カブシキ</t>
    </rPh>
    <rPh sb="5" eb="6">
      <t>カズ</t>
    </rPh>
    <phoneticPr fontId="20"/>
  </si>
  <si>
    <t>株　　（出資金額）</t>
    <rPh sb="0" eb="1">
      <t>カブ</t>
    </rPh>
    <rPh sb="4" eb="6">
      <t>シュッシ</t>
    </rPh>
    <rPh sb="6" eb="8">
      <t>キンガク</t>
    </rPh>
    <phoneticPr fontId="20"/>
  </si>
  <si>
    <t>円　　　割合</t>
    <rPh sb="0" eb="1">
      <t>エン</t>
    </rPh>
    <rPh sb="4" eb="6">
      <t>ワリアイ</t>
    </rPh>
    <phoneticPr fontId="20"/>
  </si>
  <si>
    <t>％</t>
    <phoneticPr fontId="20"/>
  </si>
  <si>
    <t>株主及び出資者
(2人目)</t>
    <rPh sb="9" eb="11">
      <t>フタリ</t>
    </rPh>
    <rPh sb="11" eb="12">
      <t>メ</t>
    </rPh>
    <phoneticPr fontId="20"/>
  </si>
  <si>
    <t>株主及び出資者
(3人目)</t>
    <rPh sb="10" eb="11">
      <t>ニン</t>
    </rPh>
    <rPh sb="11" eb="12">
      <t>メ</t>
    </rPh>
    <phoneticPr fontId="20"/>
  </si>
  <si>
    <t>株主及び出資者
(4人目)</t>
    <rPh sb="10" eb="11">
      <t>ニン</t>
    </rPh>
    <rPh sb="11" eb="12">
      <t>メ</t>
    </rPh>
    <phoneticPr fontId="20"/>
  </si>
  <si>
    <t>専任の取引士(２人目)</t>
    <rPh sb="0" eb="2">
      <t>センニン</t>
    </rPh>
    <rPh sb="3" eb="5">
      <t>トリヒキ</t>
    </rPh>
    <rPh sb="5" eb="6">
      <t>シ</t>
    </rPh>
    <rPh sb="8" eb="9">
      <t>ニン</t>
    </rPh>
    <rPh sb="9" eb="10">
      <t>メ</t>
    </rPh>
    <phoneticPr fontId="20"/>
  </si>
  <si>
    <t>専任の取引士(3人目)</t>
    <rPh sb="0" eb="2">
      <t>センニン</t>
    </rPh>
    <rPh sb="3" eb="5">
      <t>トリヒキ</t>
    </rPh>
    <rPh sb="5" eb="6">
      <t>シ</t>
    </rPh>
    <rPh sb="8" eb="9">
      <t>ニン</t>
    </rPh>
    <rPh sb="9" eb="10">
      <t>メ</t>
    </rPh>
    <phoneticPr fontId="20"/>
  </si>
  <si>
    <t>専任の取引士(4人目)</t>
    <rPh sb="0" eb="2">
      <t>センニン</t>
    </rPh>
    <rPh sb="3" eb="5">
      <t>トリヒキ</t>
    </rPh>
    <rPh sb="5" eb="6">
      <t>シ</t>
    </rPh>
    <rPh sb="8" eb="9">
      <t>ニン</t>
    </rPh>
    <rPh sb="9" eb="10">
      <t>メ</t>
    </rPh>
    <phoneticPr fontId="20"/>
  </si>
  <si>
    <t>専任の取引士(5人目)</t>
    <rPh sb="0" eb="2">
      <t>センニン</t>
    </rPh>
    <rPh sb="3" eb="5">
      <t>トリヒキ</t>
    </rPh>
    <rPh sb="5" eb="6">
      <t>シ</t>
    </rPh>
    <rPh sb="8" eb="9">
      <t>ニン</t>
    </rPh>
    <rPh sb="9" eb="10">
      <t>メ</t>
    </rPh>
    <phoneticPr fontId="20"/>
  </si>
  <si>
    <t>相談役及び顧問(1人目)</t>
    <rPh sb="0" eb="3">
      <t>ソウダンヤク</t>
    </rPh>
    <rPh sb="3" eb="4">
      <t>オヨ</t>
    </rPh>
    <rPh sb="5" eb="7">
      <t>コモン</t>
    </rPh>
    <rPh sb="9" eb="10">
      <t>ニン</t>
    </rPh>
    <rPh sb="10" eb="11">
      <t>メ</t>
    </rPh>
    <phoneticPr fontId="20"/>
  </si>
  <si>
    <t>相談役及び顧問のいずれもいない場合は、「該当無し」を選択してください。→</t>
    <rPh sb="0" eb="3">
      <t>ソウダンヤク</t>
    </rPh>
    <rPh sb="3" eb="4">
      <t>オヨ</t>
    </rPh>
    <rPh sb="5" eb="7">
      <t>コモン</t>
    </rPh>
    <rPh sb="15" eb="17">
      <t>バアイ</t>
    </rPh>
    <rPh sb="20" eb="22">
      <t>ガイトウ</t>
    </rPh>
    <rPh sb="22" eb="23">
      <t>ナ</t>
    </rPh>
    <rPh sb="26" eb="28">
      <t>センタク</t>
    </rPh>
    <phoneticPr fontId="20"/>
  </si>
  <si>
    <t>法人の場合 必ず入力</t>
    <rPh sb="0" eb="2">
      <t>ホウジン</t>
    </rPh>
    <rPh sb="3" eb="5">
      <t>バアイ</t>
    </rPh>
    <phoneticPr fontId="20"/>
  </si>
  <si>
    <t>就任年月日</t>
    <rPh sb="0" eb="2">
      <t>シュウニン</t>
    </rPh>
    <rPh sb="2" eb="5">
      <t>ネンガッピ</t>
    </rPh>
    <phoneticPr fontId="20"/>
  </si>
  <si>
    <t>相談役及び
顧問(2人目)</t>
    <phoneticPr fontId="20"/>
  </si>
  <si>
    <t>相談役及び
顧問(3人目)</t>
    <phoneticPr fontId="20"/>
  </si>
  <si>
    <t>相談役及び
顧問(4人目)</t>
    <phoneticPr fontId="20"/>
  </si>
  <si>
    <t>仙台市青葉区</t>
    <phoneticPr fontId="2"/>
  </si>
  <si>
    <r>
      <rPr>
        <sz val="11"/>
        <rFont val="ＭＳ Ｐゴシック"/>
        <family val="3"/>
        <charset val="128"/>
      </rPr>
      <t>０４１０１</t>
    </r>
  </si>
  <si>
    <t>仙台市宮城野区</t>
    <phoneticPr fontId="2"/>
  </si>
  <si>
    <r>
      <rPr>
        <sz val="11"/>
        <rFont val="ＭＳ Ｐゴシック"/>
        <family val="3"/>
        <charset val="128"/>
      </rPr>
      <t>０４１０２</t>
    </r>
  </si>
  <si>
    <t>仙台市若林区</t>
    <phoneticPr fontId="2"/>
  </si>
  <si>
    <r>
      <rPr>
        <sz val="11"/>
        <rFont val="ＭＳ Ｐゴシック"/>
        <family val="3"/>
        <charset val="128"/>
      </rPr>
      <t>０４１０３</t>
    </r>
  </si>
  <si>
    <t>仙台市太白区</t>
    <phoneticPr fontId="2"/>
  </si>
  <si>
    <r>
      <rPr>
        <sz val="11"/>
        <rFont val="ＭＳ Ｐゴシック"/>
        <family val="3"/>
        <charset val="128"/>
      </rPr>
      <t>０４１０４</t>
    </r>
  </si>
  <si>
    <t>仙台市泉区</t>
    <phoneticPr fontId="2"/>
  </si>
  <si>
    <r>
      <rPr>
        <sz val="11"/>
        <rFont val="ＭＳ Ｐゴシック"/>
        <family val="3"/>
        <charset val="128"/>
      </rPr>
      <t>０４１０５</t>
    </r>
  </si>
  <si>
    <t>石巻市</t>
    <phoneticPr fontId="2"/>
  </si>
  <si>
    <r>
      <rPr>
        <sz val="11"/>
        <rFont val="ＭＳ Ｐゴシック"/>
        <family val="3"/>
        <charset val="128"/>
      </rPr>
      <t>０４２０２</t>
    </r>
  </si>
  <si>
    <t>塩竈市</t>
    <phoneticPr fontId="2"/>
  </si>
  <si>
    <r>
      <rPr>
        <sz val="11"/>
        <rFont val="ＭＳ Ｐゴシック"/>
        <family val="3"/>
        <charset val="128"/>
      </rPr>
      <t>０４２０３</t>
    </r>
  </si>
  <si>
    <r>
      <rPr>
        <sz val="11"/>
        <rFont val="ＭＳ Ｐゴシック"/>
        <family val="3"/>
        <charset val="128"/>
      </rPr>
      <t>気仙沼市</t>
    </r>
  </si>
  <si>
    <r>
      <rPr>
        <sz val="11"/>
        <rFont val="ＭＳ Ｐゴシック"/>
        <family val="3"/>
        <charset val="128"/>
      </rPr>
      <t>０４２０５</t>
    </r>
  </si>
  <si>
    <t>白石市</t>
    <phoneticPr fontId="2"/>
  </si>
  <si>
    <r>
      <rPr>
        <sz val="11"/>
        <rFont val="ＭＳ Ｐゴシック"/>
        <family val="3"/>
        <charset val="128"/>
      </rPr>
      <t>０４２０６</t>
    </r>
  </si>
  <si>
    <t>名取市</t>
    <phoneticPr fontId="2"/>
  </si>
  <si>
    <r>
      <rPr>
        <sz val="11"/>
        <rFont val="ＭＳ Ｐゴシック"/>
        <family val="3"/>
        <charset val="128"/>
      </rPr>
      <t>０４２０７</t>
    </r>
  </si>
  <si>
    <t>角田市</t>
    <phoneticPr fontId="2"/>
  </si>
  <si>
    <r>
      <rPr>
        <sz val="11"/>
        <rFont val="ＭＳ Ｐゴシック"/>
        <family val="3"/>
        <charset val="128"/>
      </rPr>
      <t>０４２０８</t>
    </r>
  </si>
  <si>
    <r>
      <rPr>
        <sz val="11"/>
        <rFont val="ＭＳ Ｐゴシック"/>
        <family val="3"/>
        <charset val="128"/>
      </rPr>
      <t>多賀城市</t>
    </r>
  </si>
  <si>
    <r>
      <rPr>
        <sz val="11"/>
        <rFont val="ＭＳ Ｐゴシック"/>
        <family val="3"/>
        <charset val="128"/>
      </rPr>
      <t>０４２０９</t>
    </r>
  </si>
  <si>
    <t>岩沼市</t>
    <phoneticPr fontId="2"/>
  </si>
  <si>
    <r>
      <rPr>
        <sz val="11"/>
        <rFont val="ＭＳ Ｐゴシック"/>
        <family val="3"/>
        <charset val="128"/>
      </rPr>
      <t>０４２１１</t>
    </r>
  </si>
  <si>
    <t>登米市</t>
    <phoneticPr fontId="2"/>
  </si>
  <si>
    <r>
      <rPr>
        <sz val="11"/>
        <rFont val="ＭＳ Ｐゴシック"/>
        <family val="3"/>
        <charset val="128"/>
      </rPr>
      <t>０４２１２</t>
    </r>
  </si>
  <si>
    <t>栗原市</t>
    <phoneticPr fontId="2"/>
  </si>
  <si>
    <r>
      <rPr>
        <sz val="11"/>
        <rFont val="ＭＳ Ｐゴシック"/>
        <family val="3"/>
        <charset val="128"/>
      </rPr>
      <t>０４２１３</t>
    </r>
  </si>
  <si>
    <r>
      <rPr>
        <sz val="11"/>
        <rFont val="ＭＳ Ｐゴシック"/>
        <family val="3"/>
        <charset val="128"/>
      </rPr>
      <t>東松島市</t>
    </r>
  </si>
  <si>
    <r>
      <rPr>
        <sz val="11"/>
        <rFont val="ＭＳ Ｐゴシック"/>
        <family val="3"/>
        <charset val="128"/>
      </rPr>
      <t>０４２１４</t>
    </r>
  </si>
  <si>
    <t>大崎市</t>
    <phoneticPr fontId="2"/>
  </si>
  <si>
    <r>
      <rPr>
        <sz val="11"/>
        <rFont val="ＭＳ Ｐゴシック"/>
        <family val="3"/>
        <charset val="128"/>
      </rPr>
      <t>０４２１５</t>
    </r>
  </si>
  <si>
    <t>富谷市</t>
    <phoneticPr fontId="2"/>
  </si>
  <si>
    <r>
      <rPr>
        <sz val="11"/>
        <rFont val="ＭＳ Ｐゴシック"/>
        <family val="3"/>
        <charset val="128"/>
      </rPr>
      <t>０４２１６</t>
    </r>
  </si>
  <si>
    <t>刈田郡蔵王町</t>
    <phoneticPr fontId="2"/>
  </si>
  <si>
    <r>
      <rPr>
        <sz val="11"/>
        <rFont val="ＭＳ Ｐゴシック"/>
        <family val="3"/>
        <charset val="128"/>
      </rPr>
      <t>０４３０１</t>
    </r>
  </si>
  <si>
    <t>刈田郡七ヶ宿町</t>
    <phoneticPr fontId="2"/>
  </si>
  <si>
    <r>
      <rPr>
        <sz val="11"/>
        <rFont val="ＭＳ Ｐゴシック"/>
        <family val="3"/>
        <charset val="128"/>
      </rPr>
      <t>０４３０２</t>
    </r>
  </si>
  <si>
    <t>柴田郡大河原町</t>
    <phoneticPr fontId="2"/>
  </si>
  <si>
    <r>
      <rPr>
        <sz val="11"/>
        <rFont val="ＭＳ Ｐゴシック"/>
        <family val="3"/>
        <charset val="128"/>
      </rPr>
      <t>０４３２１</t>
    </r>
  </si>
  <si>
    <t>柴田郡村田町</t>
    <phoneticPr fontId="2"/>
  </si>
  <si>
    <r>
      <rPr>
        <sz val="11"/>
        <rFont val="ＭＳ Ｐゴシック"/>
        <family val="3"/>
        <charset val="128"/>
      </rPr>
      <t>０４３２２</t>
    </r>
  </si>
  <si>
    <t>柴田郡柴田町</t>
    <phoneticPr fontId="2"/>
  </si>
  <si>
    <r>
      <rPr>
        <sz val="11"/>
        <rFont val="ＭＳ Ｐゴシック"/>
        <family val="3"/>
        <charset val="128"/>
      </rPr>
      <t>０４３２３</t>
    </r>
  </si>
  <si>
    <t>柴田郡川崎町</t>
    <phoneticPr fontId="2"/>
  </si>
  <si>
    <r>
      <rPr>
        <sz val="11"/>
        <rFont val="ＭＳ Ｐゴシック"/>
        <family val="3"/>
        <charset val="128"/>
      </rPr>
      <t>０４３２４</t>
    </r>
  </si>
  <si>
    <t>伊具郡丸森町</t>
    <phoneticPr fontId="2"/>
  </si>
  <si>
    <r>
      <rPr>
        <sz val="11"/>
        <rFont val="ＭＳ Ｐゴシック"/>
        <family val="3"/>
        <charset val="128"/>
      </rPr>
      <t>０４３４１</t>
    </r>
  </si>
  <si>
    <t>亘理郡亘理町</t>
    <phoneticPr fontId="2"/>
  </si>
  <si>
    <r>
      <rPr>
        <sz val="11"/>
        <rFont val="ＭＳ Ｐゴシック"/>
        <family val="3"/>
        <charset val="128"/>
      </rPr>
      <t>０４３６１</t>
    </r>
  </si>
  <si>
    <t>亘理郡山元町</t>
    <phoneticPr fontId="2"/>
  </si>
  <si>
    <r>
      <rPr>
        <sz val="11"/>
        <rFont val="ＭＳ Ｐゴシック"/>
        <family val="3"/>
        <charset val="128"/>
      </rPr>
      <t>０４３６２</t>
    </r>
  </si>
  <si>
    <t>宮城郡松島町</t>
    <phoneticPr fontId="2"/>
  </si>
  <si>
    <r>
      <rPr>
        <sz val="11"/>
        <rFont val="ＭＳ Ｐゴシック"/>
        <family val="3"/>
        <charset val="128"/>
      </rPr>
      <t>０４４０１</t>
    </r>
  </si>
  <si>
    <t>宮城郡七ヶ浜町</t>
    <phoneticPr fontId="2"/>
  </si>
  <si>
    <r>
      <rPr>
        <sz val="11"/>
        <rFont val="ＭＳ Ｐゴシック"/>
        <family val="3"/>
        <charset val="128"/>
      </rPr>
      <t>０４４０４</t>
    </r>
  </si>
  <si>
    <t>宮城郡利府町</t>
    <phoneticPr fontId="2"/>
  </si>
  <si>
    <r>
      <rPr>
        <sz val="11"/>
        <rFont val="ＭＳ Ｐゴシック"/>
        <family val="3"/>
        <charset val="128"/>
      </rPr>
      <t>０４４０６</t>
    </r>
  </si>
  <si>
    <t>黒川郡大和町</t>
    <phoneticPr fontId="2"/>
  </si>
  <si>
    <r>
      <rPr>
        <sz val="11"/>
        <rFont val="ＭＳ Ｐゴシック"/>
        <family val="3"/>
        <charset val="128"/>
      </rPr>
      <t>０４４２１</t>
    </r>
  </si>
  <si>
    <t>黒川郡大郷町</t>
  </si>
  <si>
    <r>
      <rPr>
        <sz val="11"/>
        <rFont val="ＭＳ Ｐゴシック"/>
        <family val="3"/>
        <charset val="128"/>
      </rPr>
      <t>０４４２２</t>
    </r>
  </si>
  <si>
    <t>黒川郡大衡村</t>
    <phoneticPr fontId="2"/>
  </si>
  <si>
    <r>
      <rPr>
        <sz val="11"/>
        <rFont val="ＭＳ Ｐゴシック"/>
        <family val="3"/>
        <charset val="128"/>
      </rPr>
      <t>０４４２４</t>
    </r>
  </si>
  <si>
    <t>加美郡色麻町</t>
    <phoneticPr fontId="2"/>
  </si>
  <si>
    <r>
      <rPr>
        <sz val="11"/>
        <rFont val="ＭＳ Ｐゴシック"/>
        <family val="3"/>
        <charset val="128"/>
      </rPr>
      <t>０４４４４</t>
    </r>
  </si>
  <si>
    <t>加美郡加美町</t>
    <phoneticPr fontId="2"/>
  </si>
  <si>
    <r>
      <rPr>
        <sz val="11"/>
        <rFont val="ＭＳ Ｐゴシック"/>
        <family val="3"/>
        <charset val="128"/>
      </rPr>
      <t>０４４４５</t>
    </r>
  </si>
  <si>
    <t>遠田郡涌谷町</t>
    <phoneticPr fontId="2"/>
  </si>
  <si>
    <r>
      <rPr>
        <sz val="11"/>
        <rFont val="ＭＳ Ｐゴシック"/>
        <family val="3"/>
        <charset val="128"/>
      </rPr>
      <t>０４５０１</t>
    </r>
  </si>
  <si>
    <t>遠田郡美里町</t>
    <phoneticPr fontId="2"/>
  </si>
  <si>
    <r>
      <rPr>
        <sz val="11"/>
        <rFont val="ＭＳ Ｐゴシック"/>
        <family val="3"/>
        <charset val="128"/>
      </rPr>
      <t>０４５０５</t>
    </r>
  </si>
  <si>
    <t>牡鹿郡女川町</t>
    <phoneticPr fontId="2"/>
  </si>
  <si>
    <r>
      <rPr>
        <sz val="11"/>
        <rFont val="ＭＳ Ｐゴシック"/>
        <family val="3"/>
        <charset val="128"/>
      </rPr>
      <t>０４５８１</t>
    </r>
  </si>
  <si>
    <t>本吉郡南三陸町</t>
    <phoneticPr fontId="2"/>
  </si>
  <si>
    <r>
      <rPr>
        <sz val="11"/>
        <rFont val="ＭＳ Ｐゴシック"/>
        <family val="3"/>
        <charset val="128"/>
      </rPr>
      <t>０４６０６</t>
    </r>
  </si>
  <si>
    <t>選択選択</t>
    <rPh sb="0" eb="2">
      <t>センタク</t>
    </rPh>
    <rPh sb="2" eb="4">
      <t>センタク</t>
    </rPh>
    <phoneticPr fontId="20"/>
  </si>
  <si>
    <t>役職コード</t>
    <rPh sb="0" eb="2">
      <t>ヤクショク</t>
    </rPh>
    <phoneticPr fontId="20"/>
  </si>
  <si>
    <t>０１</t>
    <phoneticPr fontId="2"/>
  </si>
  <si>
    <t>０２</t>
  </si>
  <si>
    <t>０３</t>
  </si>
  <si>
    <t>０４</t>
  </si>
  <si>
    <t>０５</t>
  </si>
  <si>
    <t>０６</t>
  </si>
  <si>
    <t>理事</t>
    <phoneticPr fontId="20"/>
  </si>
  <si>
    <t>０７</t>
  </si>
  <si>
    <t>監事</t>
    <phoneticPr fontId="20"/>
  </si>
  <si>
    <t>０８</t>
  </si>
  <si>
    <t>その他</t>
    <phoneticPr fontId="20"/>
  </si>
  <si>
    <t>０９</t>
  </si>
  <si>
    <t>共同代表者</t>
    <phoneticPr fontId="20"/>
  </si>
  <si>
    <t>１０</t>
  </si>
  <si>
    <t>相談役</t>
    <phoneticPr fontId="20"/>
  </si>
  <si>
    <t>１１</t>
  </si>
  <si>
    <t>顧問</t>
    <phoneticPr fontId="20"/>
  </si>
  <si>
    <t>１２</t>
  </si>
  <si>
    <t>兼業コード</t>
    <rPh sb="0" eb="2">
      <t>ケンギョウ</t>
    </rPh>
    <phoneticPr fontId="20"/>
  </si>
  <si>
    <t>兼業なし</t>
    <phoneticPr fontId="20"/>
  </si>
  <si>
    <r>
      <rPr>
        <sz val="10.5"/>
        <rFont val="ＭＳ ゴシック"/>
        <family val="3"/>
        <charset val="128"/>
      </rPr>
      <t>５０</t>
    </r>
  </si>
  <si>
    <r>
      <rPr>
        <sz val="10.5"/>
        <rFont val="ＭＳ ゴシック"/>
        <family val="3"/>
        <charset val="128"/>
      </rPr>
      <t>農業</t>
    </r>
  </si>
  <si>
    <r>
      <rPr>
        <sz val="10.5"/>
        <rFont val="ＭＳ ゴシック"/>
        <family val="3"/>
        <charset val="128"/>
      </rPr>
      <t>０１</t>
    </r>
  </si>
  <si>
    <r>
      <rPr>
        <sz val="10.5"/>
        <rFont val="ＭＳ ゴシック"/>
        <family val="3"/>
        <charset val="128"/>
      </rPr>
      <t>林業</t>
    </r>
  </si>
  <si>
    <r>
      <rPr>
        <sz val="10.5"/>
        <rFont val="ＭＳ ゴシック"/>
        <family val="3"/>
        <charset val="128"/>
      </rPr>
      <t>０２</t>
    </r>
  </si>
  <si>
    <r>
      <rPr>
        <sz val="10.5"/>
        <rFont val="ＭＳ ゴシック"/>
        <family val="3"/>
        <charset val="128"/>
      </rPr>
      <t>漁業</t>
    </r>
  </si>
  <si>
    <r>
      <rPr>
        <sz val="10.5"/>
        <rFont val="ＭＳ ゴシック"/>
        <family val="3"/>
        <charset val="128"/>
      </rPr>
      <t>０３</t>
    </r>
  </si>
  <si>
    <r>
      <rPr>
        <sz val="10.5"/>
        <rFont val="ＭＳ ゴシック"/>
        <family val="3"/>
        <charset val="128"/>
      </rPr>
      <t>鉱業</t>
    </r>
  </si>
  <si>
    <r>
      <rPr>
        <sz val="10.5"/>
        <rFont val="ＭＳ ゴシック"/>
        <family val="3"/>
        <charset val="128"/>
      </rPr>
      <t>０４</t>
    </r>
  </si>
  <si>
    <r>
      <rPr>
        <sz val="10.5"/>
        <rFont val="ＭＳ ゴシック"/>
        <family val="3"/>
        <charset val="128"/>
      </rPr>
      <t>建設業</t>
    </r>
  </si>
  <si>
    <r>
      <rPr>
        <sz val="10.5"/>
        <rFont val="ＭＳ ゴシック"/>
        <family val="3"/>
        <charset val="128"/>
      </rPr>
      <t>０５</t>
    </r>
  </si>
  <si>
    <r>
      <rPr>
        <sz val="10.5"/>
        <rFont val="ＭＳ ゴシック"/>
        <family val="3"/>
        <charset val="128"/>
      </rPr>
      <t>製造業</t>
    </r>
  </si>
  <si>
    <r>
      <rPr>
        <sz val="10.5"/>
        <rFont val="ＭＳ ゴシック"/>
        <family val="3"/>
        <charset val="128"/>
      </rPr>
      <t>０６</t>
    </r>
  </si>
  <si>
    <r>
      <rPr>
        <sz val="10.5"/>
        <rFont val="ＭＳ ゴシック"/>
        <family val="3"/>
        <charset val="128"/>
      </rPr>
      <t>電気・ガス・熱供給・水道業</t>
    </r>
  </si>
  <si>
    <r>
      <rPr>
        <sz val="10.5"/>
        <rFont val="ＭＳ ゴシック"/>
        <family val="3"/>
        <charset val="128"/>
      </rPr>
      <t>０７</t>
    </r>
  </si>
  <si>
    <r>
      <rPr>
        <sz val="10.5"/>
        <rFont val="ＭＳ ゴシック"/>
        <family val="3"/>
        <charset val="128"/>
      </rPr>
      <t>運輸・通信業</t>
    </r>
  </si>
  <si>
    <r>
      <rPr>
        <sz val="10.5"/>
        <rFont val="ＭＳ ゴシック"/>
        <family val="3"/>
        <charset val="128"/>
      </rPr>
      <t>０８</t>
    </r>
  </si>
  <si>
    <r>
      <rPr>
        <sz val="10.5"/>
        <rFont val="ＭＳ ゴシック"/>
        <family val="3"/>
        <charset val="128"/>
      </rPr>
      <t>卸・小売業，飲食店</t>
    </r>
  </si>
  <si>
    <r>
      <rPr>
        <sz val="10.5"/>
        <rFont val="ＭＳ ゴシック"/>
        <family val="3"/>
        <charset val="128"/>
      </rPr>
      <t>０９</t>
    </r>
  </si>
  <si>
    <r>
      <rPr>
        <sz val="10.5"/>
        <rFont val="ＭＳ ゴシック"/>
        <family val="3"/>
        <charset val="128"/>
      </rPr>
      <t>金融・保険業</t>
    </r>
  </si>
  <si>
    <r>
      <rPr>
        <sz val="10.5"/>
        <rFont val="ＭＳ ゴシック"/>
        <family val="3"/>
        <charset val="128"/>
      </rPr>
      <t>１０</t>
    </r>
  </si>
  <si>
    <r>
      <rPr>
        <sz val="10.5"/>
        <rFont val="ＭＳ ゴシック"/>
        <family val="3"/>
        <charset val="128"/>
      </rPr>
      <t>不動産賃貸業</t>
    </r>
  </si>
  <si>
    <r>
      <rPr>
        <sz val="10.5"/>
        <rFont val="ＭＳ ゴシック"/>
        <family val="3"/>
        <charset val="128"/>
      </rPr>
      <t>１１</t>
    </r>
  </si>
  <si>
    <r>
      <rPr>
        <sz val="10.5"/>
        <rFont val="ＭＳ ゴシック"/>
        <family val="3"/>
        <charset val="128"/>
      </rPr>
      <t>不動産管理業</t>
    </r>
  </si>
  <si>
    <r>
      <rPr>
        <sz val="10.5"/>
        <rFont val="ＭＳ ゴシック"/>
        <family val="3"/>
        <charset val="128"/>
      </rPr>
      <t>１２</t>
    </r>
  </si>
  <si>
    <r>
      <rPr>
        <sz val="10.5"/>
        <rFont val="ＭＳ ゴシック"/>
        <family val="3"/>
        <charset val="128"/>
      </rPr>
      <t>サービス業</t>
    </r>
  </si>
  <si>
    <r>
      <rPr>
        <sz val="10.5"/>
        <rFont val="ＭＳ ゴシック"/>
        <family val="3"/>
        <charset val="128"/>
      </rPr>
      <t>１３</t>
    </r>
  </si>
  <si>
    <r>
      <rPr>
        <sz val="10.5"/>
        <rFont val="ＭＳ ゴシック"/>
        <family val="3"/>
        <charset val="128"/>
      </rPr>
      <t>その他</t>
    </r>
  </si>
  <si>
    <r>
      <rPr>
        <sz val="10.5"/>
        <rFont val="ＭＳ ゴシック"/>
        <family val="3"/>
        <charset val="128"/>
      </rPr>
      <t>１４</t>
    </r>
  </si>
  <si>
    <t>元号コード</t>
    <rPh sb="0" eb="2">
      <t>ゲンゴウ</t>
    </rPh>
    <phoneticPr fontId="20"/>
  </si>
  <si>
    <r>
      <rPr>
        <sz val="10.5"/>
        <rFont val="ＭＳ ゴシック"/>
        <family val="3"/>
        <charset val="128"/>
      </rPr>
      <t>明治</t>
    </r>
  </si>
  <si>
    <r>
      <rPr>
        <sz val="10.5"/>
        <rFont val="ＭＳ ゴシック"/>
        <family val="3"/>
        <charset val="128"/>
      </rPr>
      <t>Ｍ</t>
    </r>
  </si>
  <si>
    <r>
      <rPr>
        <sz val="10.5"/>
        <rFont val="ＭＳ ゴシック"/>
        <family val="3"/>
        <charset val="128"/>
      </rPr>
      <t>大正</t>
    </r>
  </si>
  <si>
    <r>
      <rPr>
        <sz val="10.5"/>
        <rFont val="ＭＳ ゴシック"/>
        <family val="3"/>
        <charset val="128"/>
      </rPr>
      <t>Ｔ</t>
    </r>
  </si>
  <si>
    <r>
      <rPr>
        <sz val="10.5"/>
        <rFont val="ＭＳ ゴシック"/>
        <family val="3"/>
        <charset val="128"/>
      </rPr>
      <t>昭和</t>
    </r>
  </si>
  <si>
    <r>
      <rPr>
        <sz val="10.5"/>
        <rFont val="ＭＳ ゴシック"/>
        <family val="3"/>
        <charset val="128"/>
      </rPr>
      <t>Ｓ</t>
    </r>
  </si>
  <si>
    <r>
      <rPr>
        <sz val="10.5"/>
        <rFont val="ＭＳ ゴシック"/>
        <family val="3"/>
        <charset val="128"/>
      </rPr>
      <t>平成</t>
    </r>
  </si>
  <si>
    <r>
      <rPr>
        <sz val="10.5"/>
        <rFont val="ＭＳ ゴシック"/>
        <family val="3"/>
        <charset val="128"/>
      </rPr>
      <t>Ｈ</t>
    </r>
  </si>
  <si>
    <r>
      <rPr>
        <sz val="10.5"/>
        <rFont val="ＭＳ ゴシック"/>
        <family val="3"/>
        <charset val="128"/>
      </rPr>
      <t>令和</t>
    </r>
  </si>
  <si>
    <r>
      <rPr>
        <sz val="10.5"/>
        <rFont val="ＭＳ ゴシック"/>
        <family val="3"/>
        <charset val="128"/>
      </rPr>
      <t>Ｒ</t>
    </r>
  </si>
  <si>
    <t>選択してください</t>
    <phoneticPr fontId="20"/>
  </si>
  <si>
    <t>選択</t>
    <rPh sb="0" eb="2">
      <t>センタク</t>
    </rPh>
    <phoneticPr fontId="20"/>
  </si>
  <si>
    <t>登録県コード</t>
    <rPh sb="0" eb="2">
      <t>トウロク</t>
    </rPh>
    <rPh sb="2" eb="3">
      <t>ケン</t>
    </rPh>
    <phoneticPr fontId="20"/>
  </si>
  <si>
    <r>
      <rPr>
        <sz val="10.5"/>
        <rFont val="ＭＳ ゴシック"/>
        <family val="3"/>
        <charset val="128"/>
      </rPr>
      <t>宮城県</t>
    </r>
  </si>
  <si>
    <r>
      <rPr>
        <sz val="10.5"/>
        <rFont val="ＭＳ ゴシック"/>
        <family val="3"/>
        <charset val="128"/>
      </rPr>
      <t>青森県</t>
    </r>
  </si>
  <si>
    <r>
      <rPr>
        <sz val="10.5"/>
        <rFont val="ＭＳ ゴシック"/>
        <family val="3"/>
        <charset val="128"/>
      </rPr>
      <t>岩手県</t>
    </r>
  </si>
  <si>
    <r>
      <rPr>
        <sz val="10.5"/>
        <rFont val="ＭＳ ゴシック"/>
        <family val="3"/>
        <charset val="128"/>
      </rPr>
      <t>秋田県</t>
    </r>
  </si>
  <si>
    <r>
      <rPr>
        <sz val="10.5"/>
        <rFont val="ＭＳ ゴシック"/>
        <family val="3"/>
        <charset val="128"/>
      </rPr>
      <t>山形県</t>
    </r>
  </si>
  <si>
    <r>
      <rPr>
        <sz val="10.5"/>
        <rFont val="ＭＳ ゴシック"/>
        <family val="3"/>
        <charset val="128"/>
      </rPr>
      <t>福島県</t>
    </r>
  </si>
  <si>
    <r>
      <rPr>
        <sz val="10.5"/>
        <rFont val="ＭＳ ゴシック"/>
        <family val="3"/>
        <charset val="128"/>
      </rPr>
      <t>茨城県</t>
    </r>
  </si>
  <si>
    <r>
      <rPr>
        <sz val="10.5"/>
        <rFont val="ＭＳ ゴシック"/>
        <family val="3"/>
        <charset val="128"/>
      </rPr>
      <t>栃木県</t>
    </r>
  </si>
  <si>
    <r>
      <rPr>
        <sz val="10.5"/>
        <rFont val="ＭＳ ゴシック"/>
        <family val="3"/>
        <charset val="128"/>
      </rPr>
      <t>群馬県</t>
    </r>
  </si>
  <si>
    <r>
      <rPr>
        <sz val="10.5"/>
        <rFont val="ＭＳ ゴシック"/>
        <family val="3"/>
        <charset val="128"/>
      </rPr>
      <t>埼玉県</t>
    </r>
  </si>
  <si>
    <r>
      <rPr>
        <sz val="10.5"/>
        <rFont val="ＭＳ ゴシック"/>
        <family val="3"/>
        <charset val="128"/>
      </rPr>
      <t>千葉県</t>
    </r>
  </si>
  <si>
    <r>
      <rPr>
        <sz val="10.5"/>
        <rFont val="ＭＳ ゴシック"/>
        <family val="3"/>
        <charset val="128"/>
      </rPr>
      <t>東京都</t>
    </r>
  </si>
  <si>
    <r>
      <rPr>
        <sz val="10.5"/>
        <rFont val="ＭＳ ゴシック"/>
        <family val="3"/>
        <charset val="128"/>
      </rPr>
      <t>神奈川県</t>
    </r>
  </si>
  <si>
    <r>
      <rPr>
        <sz val="10.5"/>
        <rFont val="ＭＳ ゴシック"/>
        <family val="3"/>
        <charset val="128"/>
      </rPr>
      <t>新潟県</t>
    </r>
  </si>
  <si>
    <r>
      <rPr>
        <sz val="10.5"/>
        <rFont val="ＭＳ ゴシック"/>
        <family val="3"/>
        <charset val="128"/>
      </rPr>
      <t>１５</t>
    </r>
  </si>
  <si>
    <r>
      <rPr>
        <sz val="10.5"/>
        <rFont val="ＭＳ ゴシック"/>
        <family val="3"/>
        <charset val="128"/>
      </rPr>
      <t>富山県</t>
    </r>
  </si>
  <si>
    <r>
      <rPr>
        <sz val="10.5"/>
        <rFont val="ＭＳ ゴシック"/>
        <family val="3"/>
        <charset val="128"/>
      </rPr>
      <t>１６</t>
    </r>
  </si>
  <si>
    <r>
      <rPr>
        <sz val="10.5"/>
        <rFont val="ＭＳ ゴシック"/>
        <family val="3"/>
        <charset val="128"/>
      </rPr>
      <t>石川県</t>
    </r>
  </si>
  <si>
    <r>
      <rPr>
        <sz val="10.5"/>
        <rFont val="ＭＳ ゴシック"/>
        <family val="3"/>
        <charset val="128"/>
      </rPr>
      <t>１７</t>
    </r>
  </si>
  <si>
    <r>
      <rPr>
        <sz val="10.5"/>
        <rFont val="ＭＳ ゴシック"/>
        <family val="3"/>
        <charset val="128"/>
      </rPr>
      <t>福井県</t>
    </r>
  </si>
  <si>
    <r>
      <rPr>
        <sz val="10.5"/>
        <rFont val="ＭＳ ゴシック"/>
        <family val="3"/>
        <charset val="128"/>
      </rPr>
      <t>１８</t>
    </r>
  </si>
  <si>
    <r>
      <rPr>
        <sz val="10.5"/>
        <rFont val="ＭＳ ゴシック"/>
        <family val="3"/>
        <charset val="128"/>
      </rPr>
      <t>山梨県</t>
    </r>
  </si>
  <si>
    <r>
      <rPr>
        <sz val="10.5"/>
        <rFont val="ＭＳ ゴシック"/>
        <family val="3"/>
        <charset val="128"/>
      </rPr>
      <t>１９</t>
    </r>
  </si>
  <si>
    <r>
      <rPr>
        <sz val="10.5"/>
        <rFont val="ＭＳ ゴシック"/>
        <family val="3"/>
        <charset val="128"/>
      </rPr>
      <t>長野県</t>
    </r>
  </si>
  <si>
    <r>
      <rPr>
        <sz val="10.5"/>
        <rFont val="ＭＳ ゴシック"/>
        <family val="3"/>
        <charset val="128"/>
      </rPr>
      <t>２０</t>
    </r>
  </si>
  <si>
    <r>
      <rPr>
        <sz val="10.5"/>
        <rFont val="ＭＳ ゴシック"/>
        <family val="3"/>
        <charset val="128"/>
      </rPr>
      <t>岐阜県</t>
    </r>
  </si>
  <si>
    <r>
      <rPr>
        <sz val="10.5"/>
        <rFont val="ＭＳ ゴシック"/>
        <family val="3"/>
        <charset val="128"/>
      </rPr>
      <t>２１</t>
    </r>
  </si>
  <si>
    <r>
      <rPr>
        <sz val="10.5"/>
        <rFont val="ＭＳ ゴシック"/>
        <family val="3"/>
        <charset val="128"/>
      </rPr>
      <t>静岡県</t>
    </r>
  </si>
  <si>
    <r>
      <rPr>
        <sz val="10.5"/>
        <rFont val="ＭＳ ゴシック"/>
        <family val="3"/>
        <charset val="128"/>
      </rPr>
      <t>２２</t>
    </r>
  </si>
  <si>
    <r>
      <rPr>
        <sz val="10.5"/>
        <rFont val="ＭＳ ゴシック"/>
        <family val="3"/>
        <charset val="128"/>
      </rPr>
      <t>愛知県</t>
    </r>
  </si>
  <si>
    <r>
      <rPr>
        <sz val="10.5"/>
        <rFont val="ＭＳ ゴシック"/>
        <family val="3"/>
        <charset val="128"/>
      </rPr>
      <t>２３</t>
    </r>
  </si>
  <si>
    <r>
      <rPr>
        <sz val="10.5"/>
        <rFont val="ＭＳ ゴシック"/>
        <family val="3"/>
        <charset val="128"/>
      </rPr>
      <t>三重県</t>
    </r>
  </si>
  <si>
    <r>
      <rPr>
        <sz val="10.5"/>
        <rFont val="ＭＳ ゴシック"/>
        <family val="3"/>
        <charset val="128"/>
      </rPr>
      <t>２４</t>
    </r>
  </si>
  <si>
    <r>
      <rPr>
        <sz val="10.5"/>
        <rFont val="ＭＳ ゴシック"/>
        <family val="3"/>
        <charset val="128"/>
      </rPr>
      <t>滋賀県</t>
    </r>
  </si>
  <si>
    <r>
      <rPr>
        <sz val="10.5"/>
        <rFont val="ＭＳ ゴシック"/>
        <family val="3"/>
        <charset val="128"/>
      </rPr>
      <t>２５</t>
    </r>
  </si>
  <si>
    <r>
      <rPr>
        <sz val="10.5"/>
        <rFont val="ＭＳ ゴシック"/>
        <family val="3"/>
        <charset val="128"/>
      </rPr>
      <t>京都府</t>
    </r>
  </si>
  <si>
    <r>
      <rPr>
        <sz val="10.5"/>
        <rFont val="ＭＳ ゴシック"/>
        <family val="3"/>
        <charset val="128"/>
      </rPr>
      <t>２６</t>
    </r>
  </si>
  <si>
    <r>
      <rPr>
        <sz val="10.5"/>
        <rFont val="ＭＳ ゴシック"/>
        <family val="3"/>
        <charset val="128"/>
      </rPr>
      <t>大阪府</t>
    </r>
  </si>
  <si>
    <r>
      <rPr>
        <sz val="10.5"/>
        <rFont val="ＭＳ ゴシック"/>
        <family val="3"/>
        <charset val="128"/>
      </rPr>
      <t>２７</t>
    </r>
  </si>
  <si>
    <r>
      <rPr>
        <sz val="10.5"/>
        <rFont val="ＭＳ ゴシック"/>
        <family val="3"/>
        <charset val="128"/>
      </rPr>
      <t>兵庫県</t>
    </r>
  </si>
  <si>
    <r>
      <rPr>
        <sz val="10.5"/>
        <rFont val="ＭＳ ゴシック"/>
        <family val="3"/>
        <charset val="128"/>
      </rPr>
      <t>２８</t>
    </r>
  </si>
  <si>
    <r>
      <rPr>
        <sz val="10.5"/>
        <rFont val="ＭＳ ゴシック"/>
        <family val="3"/>
        <charset val="128"/>
      </rPr>
      <t>奈良県</t>
    </r>
  </si>
  <si>
    <r>
      <rPr>
        <sz val="10.5"/>
        <rFont val="ＭＳ ゴシック"/>
        <family val="3"/>
        <charset val="128"/>
      </rPr>
      <t>２９</t>
    </r>
  </si>
  <si>
    <r>
      <rPr>
        <sz val="10.5"/>
        <rFont val="ＭＳ ゴシック"/>
        <family val="3"/>
        <charset val="128"/>
      </rPr>
      <t>和歌山県</t>
    </r>
  </si>
  <si>
    <r>
      <rPr>
        <sz val="10.5"/>
        <rFont val="ＭＳ ゴシック"/>
        <family val="3"/>
        <charset val="128"/>
      </rPr>
      <t>３０</t>
    </r>
  </si>
  <si>
    <r>
      <rPr>
        <sz val="10.5"/>
        <rFont val="ＭＳ ゴシック"/>
        <family val="3"/>
        <charset val="128"/>
      </rPr>
      <t>鳥取県</t>
    </r>
  </si>
  <si>
    <r>
      <rPr>
        <sz val="10.5"/>
        <rFont val="ＭＳ ゴシック"/>
        <family val="3"/>
        <charset val="128"/>
      </rPr>
      <t>３１</t>
    </r>
  </si>
  <si>
    <r>
      <rPr>
        <sz val="10.5"/>
        <rFont val="ＭＳ ゴシック"/>
        <family val="3"/>
        <charset val="128"/>
      </rPr>
      <t>島根県</t>
    </r>
  </si>
  <si>
    <r>
      <rPr>
        <sz val="10.5"/>
        <rFont val="ＭＳ ゴシック"/>
        <family val="3"/>
        <charset val="128"/>
      </rPr>
      <t>３２</t>
    </r>
  </si>
  <si>
    <r>
      <rPr>
        <sz val="10.5"/>
        <rFont val="ＭＳ ゴシック"/>
        <family val="3"/>
        <charset val="128"/>
      </rPr>
      <t>岡山県</t>
    </r>
  </si>
  <si>
    <r>
      <rPr>
        <sz val="10.5"/>
        <rFont val="ＭＳ ゴシック"/>
        <family val="3"/>
        <charset val="128"/>
      </rPr>
      <t>３３</t>
    </r>
  </si>
  <si>
    <r>
      <rPr>
        <sz val="10.5"/>
        <rFont val="ＭＳ ゴシック"/>
        <family val="3"/>
        <charset val="128"/>
      </rPr>
      <t>広島県</t>
    </r>
  </si>
  <si>
    <r>
      <rPr>
        <sz val="10.5"/>
        <rFont val="ＭＳ ゴシック"/>
        <family val="3"/>
        <charset val="128"/>
      </rPr>
      <t>３４</t>
    </r>
  </si>
  <si>
    <r>
      <rPr>
        <sz val="10.5"/>
        <rFont val="ＭＳ ゴシック"/>
        <family val="3"/>
        <charset val="128"/>
      </rPr>
      <t>山口県</t>
    </r>
  </si>
  <si>
    <r>
      <rPr>
        <sz val="10.5"/>
        <rFont val="ＭＳ ゴシック"/>
        <family val="3"/>
        <charset val="128"/>
      </rPr>
      <t>３５</t>
    </r>
  </si>
  <si>
    <r>
      <rPr>
        <sz val="10.5"/>
        <rFont val="ＭＳ ゴシック"/>
        <family val="3"/>
        <charset val="128"/>
      </rPr>
      <t>徳島県</t>
    </r>
  </si>
  <si>
    <r>
      <rPr>
        <sz val="10.5"/>
        <rFont val="ＭＳ ゴシック"/>
        <family val="3"/>
        <charset val="128"/>
      </rPr>
      <t>３６</t>
    </r>
  </si>
  <si>
    <r>
      <rPr>
        <sz val="10.5"/>
        <rFont val="ＭＳ ゴシック"/>
        <family val="3"/>
        <charset val="128"/>
      </rPr>
      <t>香川県</t>
    </r>
  </si>
  <si>
    <r>
      <rPr>
        <sz val="10.5"/>
        <rFont val="ＭＳ ゴシック"/>
        <family val="3"/>
        <charset val="128"/>
      </rPr>
      <t>３７</t>
    </r>
  </si>
  <si>
    <r>
      <rPr>
        <sz val="10.5"/>
        <rFont val="ＭＳ ゴシック"/>
        <family val="3"/>
        <charset val="128"/>
      </rPr>
      <t>愛媛県</t>
    </r>
  </si>
  <si>
    <r>
      <rPr>
        <sz val="10.5"/>
        <rFont val="ＭＳ ゴシック"/>
        <family val="3"/>
        <charset val="128"/>
      </rPr>
      <t>３８</t>
    </r>
  </si>
  <si>
    <r>
      <rPr>
        <sz val="10.5"/>
        <rFont val="ＭＳ ゴシック"/>
        <family val="3"/>
        <charset val="128"/>
      </rPr>
      <t>高知県</t>
    </r>
  </si>
  <si>
    <r>
      <rPr>
        <sz val="10.5"/>
        <rFont val="ＭＳ ゴシック"/>
        <family val="3"/>
        <charset val="128"/>
      </rPr>
      <t>３９</t>
    </r>
  </si>
  <si>
    <r>
      <rPr>
        <sz val="10.5"/>
        <rFont val="ＭＳ ゴシック"/>
        <family val="3"/>
        <charset val="128"/>
      </rPr>
      <t>福岡県</t>
    </r>
  </si>
  <si>
    <r>
      <rPr>
        <sz val="10.5"/>
        <rFont val="ＭＳ ゴシック"/>
        <family val="3"/>
        <charset val="128"/>
      </rPr>
      <t>４０</t>
    </r>
  </si>
  <si>
    <r>
      <rPr>
        <sz val="10.5"/>
        <rFont val="ＭＳ ゴシック"/>
        <family val="3"/>
        <charset val="128"/>
      </rPr>
      <t>佐賀県</t>
    </r>
  </si>
  <si>
    <r>
      <rPr>
        <sz val="10.5"/>
        <rFont val="ＭＳ ゴシック"/>
        <family val="3"/>
        <charset val="128"/>
      </rPr>
      <t>４１</t>
    </r>
  </si>
  <si>
    <r>
      <rPr>
        <sz val="10.5"/>
        <rFont val="ＭＳ ゴシック"/>
        <family val="3"/>
        <charset val="128"/>
      </rPr>
      <t>長崎県</t>
    </r>
  </si>
  <si>
    <r>
      <rPr>
        <sz val="10.5"/>
        <rFont val="ＭＳ ゴシック"/>
        <family val="3"/>
        <charset val="128"/>
      </rPr>
      <t>４２</t>
    </r>
  </si>
  <si>
    <r>
      <rPr>
        <sz val="10.5"/>
        <rFont val="ＭＳ ゴシック"/>
        <family val="3"/>
        <charset val="128"/>
      </rPr>
      <t>熊本県</t>
    </r>
  </si>
  <si>
    <r>
      <rPr>
        <sz val="10.5"/>
        <rFont val="ＭＳ ゴシック"/>
        <family val="3"/>
        <charset val="128"/>
      </rPr>
      <t>４３</t>
    </r>
  </si>
  <si>
    <r>
      <rPr>
        <sz val="10.5"/>
        <rFont val="ＭＳ ゴシック"/>
        <family val="3"/>
        <charset val="128"/>
      </rPr>
      <t>大分県</t>
    </r>
  </si>
  <si>
    <r>
      <rPr>
        <sz val="10.5"/>
        <rFont val="ＭＳ ゴシック"/>
        <family val="3"/>
        <charset val="128"/>
      </rPr>
      <t>４４</t>
    </r>
  </si>
  <si>
    <r>
      <rPr>
        <sz val="10.5"/>
        <rFont val="ＭＳ ゴシック"/>
        <family val="3"/>
        <charset val="128"/>
      </rPr>
      <t>宮崎県</t>
    </r>
  </si>
  <si>
    <r>
      <rPr>
        <sz val="10.5"/>
        <rFont val="ＭＳ ゴシック"/>
        <family val="3"/>
        <charset val="128"/>
      </rPr>
      <t>４５</t>
    </r>
  </si>
  <si>
    <r>
      <rPr>
        <sz val="10.5"/>
        <rFont val="ＭＳ ゴシック"/>
        <family val="3"/>
        <charset val="128"/>
      </rPr>
      <t>鹿児島県</t>
    </r>
  </si>
  <si>
    <r>
      <rPr>
        <sz val="10.5"/>
        <rFont val="ＭＳ ゴシック"/>
        <family val="3"/>
        <charset val="128"/>
      </rPr>
      <t>４６</t>
    </r>
  </si>
  <si>
    <r>
      <rPr>
        <sz val="10.5"/>
        <rFont val="ＭＳ ゴシック"/>
        <family val="3"/>
        <charset val="128"/>
      </rPr>
      <t>沖縄県</t>
    </r>
  </si>
  <si>
    <r>
      <rPr>
        <sz val="10.5"/>
        <rFont val="ＭＳ ゴシック"/>
        <family val="3"/>
        <charset val="128"/>
      </rPr>
      <t>４７</t>
    </r>
  </si>
  <si>
    <r>
      <rPr>
        <sz val="10.5"/>
        <rFont val="ＭＳ ゴシック"/>
        <family val="3"/>
        <charset val="128"/>
      </rPr>
      <t>北海道</t>
    </r>
  </si>
  <si>
    <r>
      <rPr>
        <sz val="10.5"/>
        <rFont val="ＭＳ ゴシック"/>
        <family val="3"/>
        <charset val="128"/>
      </rPr>
      <t>石狩</t>
    </r>
  </si>
  <si>
    <r>
      <rPr>
        <sz val="11"/>
        <rFont val="ＭＳ ゴシック"/>
        <family val="3"/>
        <charset val="128"/>
      </rPr>
      <t>５１</t>
    </r>
  </si>
  <si>
    <t>渡島</t>
  </si>
  <si>
    <t>５２</t>
  </si>
  <si>
    <t>楢山</t>
  </si>
  <si>
    <t>５３</t>
  </si>
  <si>
    <t>後志</t>
  </si>
  <si>
    <t>５４</t>
  </si>
  <si>
    <t>空知</t>
  </si>
  <si>
    <t>５５</t>
  </si>
  <si>
    <t>上川</t>
  </si>
  <si>
    <t>５６</t>
  </si>
  <si>
    <t>留萌</t>
  </si>
  <si>
    <t>５７</t>
  </si>
  <si>
    <t>宗谷</t>
  </si>
  <si>
    <t>５８</t>
  </si>
  <si>
    <t>網走</t>
  </si>
  <si>
    <t>５９</t>
  </si>
  <si>
    <t>胆振</t>
  </si>
  <si>
    <t>６０</t>
  </si>
  <si>
    <t>日高</t>
  </si>
  <si>
    <t>６１</t>
  </si>
  <si>
    <t>十勝</t>
  </si>
  <si>
    <t>６２</t>
  </si>
  <si>
    <t>釧路</t>
  </si>
  <si>
    <t>６３</t>
  </si>
  <si>
    <t>根室</t>
  </si>
  <si>
    <t>６４</t>
  </si>
  <si>
    <r>
      <rPr>
        <sz val="10.5"/>
        <rFont val="ＭＳ ゴシック"/>
        <family val="3"/>
        <charset val="128"/>
      </rPr>
      <t>大臣届出</t>
    </r>
  </si>
  <si>
    <r>
      <rPr>
        <sz val="10.5"/>
        <rFont val="ＭＳ ゴシック"/>
        <family val="3"/>
        <charset val="128"/>
      </rPr>
      <t>９９</t>
    </r>
  </si>
  <si>
    <r>
      <rPr>
        <sz val="10.5"/>
        <rFont val="ＭＳ ゴシック"/>
        <family val="3"/>
        <charset val="128"/>
      </rPr>
      <t>大臣</t>
    </r>
  </si>
  <si>
    <r>
      <rPr>
        <sz val="10.5"/>
        <rFont val="ＭＳ ゴシック"/>
        <family val="3"/>
        <charset val="128"/>
      </rPr>
      <t>００</t>
    </r>
  </si>
  <si>
    <t>宮城</t>
    <phoneticPr fontId="20"/>
  </si>
  <si>
    <t>北海</t>
    <phoneticPr fontId="20"/>
  </si>
  <si>
    <t>青森</t>
    <phoneticPr fontId="20"/>
  </si>
  <si>
    <t>岩手</t>
    <phoneticPr fontId="20"/>
  </si>
  <si>
    <t>秋田</t>
    <phoneticPr fontId="20"/>
  </si>
  <si>
    <t>山形</t>
    <phoneticPr fontId="20"/>
  </si>
  <si>
    <t>福島</t>
    <phoneticPr fontId="20"/>
  </si>
  <si>
    <t>茨城</t>
    <phoneticPr fontId="20"/>
  </si>
  <si>
    <t>栃木</t>
    <phoneticPr fontId="20"/>
  </si>
  <si>
    <t>群馬</t>
    <phoneticPr fontId="20"/>
  </si>
  <si>
    <t>埼玉</t>
    <phoneticPr fontId="20"/>
  </si>
  <si>
    <t>千葉</t>
    <phoneticPr fontId="20"/>
  </si>
  <si>
    <t>東京</t>
    <phoneticPr fontId="20"/>
  </si>
  <si>
    <t>神奈川</t>
    <phoneticPr fontId="20"/>
  </si>
  <si>
    <t>新潟</t>
    <phoneticPr fontId="20"/>
  </si>
  <si>
    <t>富山</t>
    <phoneticPr fontId="20"/>
  </si>
  <si>
    <t>石川</t>
    <phoneticPr fontId="20"/>
  </si>
  <si>
    <t>福井</t>
    <phoneticPr fontId="20"/>
  </si>
  <si>
    <t>山梨</t>
    <phoneticPr fontId="20"/>
  </si>
  <si>
    <t>長野</t>
    <phoneticPr fontId="20"/>
  </si>
  <si>
    <t>岐阜</t>
    <phoneticPr fontId="20"/>
  </si>
  <si>
    <t>静岡</t>
    <phoneticPr fontId="20"/>
  </si>
  <si>
    <t>愛知</t>
    <phoneticPr fontId="20"/>
  </si>
  <si>
    <t>三重</t>
    <phoneticPr fontId="20"/>
  </si>
  <si>
    <t>滋賀</t>
    <phoneticPr fontId="20"/>
  </si>
  <si>
    <t>京都</t>
    <phoneticPr fontId="20"/>
  </si>
  <si>
    <t>大阪</t>
    <phoneticPr fontId="20"/>
  </si>
  <si>
    <t>兵庫</t>
    <phoneticPr fontId="20"/>
  </si>
  <si>
    <t>奈良</t>
    <phoneticPr fontId="20"/>
  </si>
  <si>
    <t>和歌山</t>
    <phoneticPr fontId="20"/>
  </si>
  <si>
    <t>鳥取</t>
    <phoneticPr fontId="20"/>
  </si>
  <si>
    <t>島根</t>
    <phoneticPr fontId="20"/>
  </si>
  <si>
    <t>岡山</t>
    <phoneticPr fontId="20"/>
  </si>
  <si>
    <t>広島</t>
    <phoneticPr fontId="20"/>
  </si>
  <si>
    <t>山口</t>
    <phoneticPr fontId="20"/>
  </si>
  <si>
    <t>徳島</t>
    <phoneticPr fontId="20"/>
  </si>
  <si>
    <t>香川</t>
    <phoneticPr fontId="20"/>
  </si>
  <si>
    <t>愛媛</t>
    <phoneticPr fontId="20"/>
  </si>
  <si>
    <t>高知</t>
    <phoneticPr fontId="20"/>
  </si>
  <si>
    <t>福岡</t>
    <phoneticPr fontId="20"/>
  </si>
  <si>
    <t>佐賀</t>
    <phoneticPr fontId="20"/>
  </si>
  <si>
    <t>長崎</t>
    <phoneticPr fontId="20"/>
  </si>
  <si>
    <t>熊本</t>
    <phoneticPr fontId="20"/>
  </si>
  <si>
    <t>大分</t>
    <phoneticPr fontId="20"/>
  </si>
  <si>
    <t>宮崎</t>
    <phoneticPr fontId="20"/>
  </si>
  <si>
    <t>鹿児島</t>
    <phoneticPr fontId="20"/>
  </si>
  <si>
    <t>沖縄</t>
    <phoneticPr fontId="20"/>
  </si>
  <si>
    <t>仙台</t>
    <phoneticPr fontId="2"/>
  </si>
  <si>
    <t>１０１</t>
    <phoneticPr fontId="20"/>
  </si>
  <si>
    <t>石巻</t>
    <phoneticPr fontId="2"/>
  </si>
  <si>
    <t>２０２</t>
    <phoneticPr fontId="20"/>
  </si>
  <si>
    <t>塩竈</t>
    <phoneticPr fontId="2"/>
  </si>
  <si>
    <t>２０３</t>
    <phoneticPr fontId="20"/>
  </si>
  <si>
    <t>気仙沼</t>
    <phoneticPr fontId="20"/>
  </si>
  <si>
    <t>２０５</t>
    <phoneticPr fontId="20"/>
  </si>
  <si>
    <t>白石</t>
    <phoneticPr fontId="2"/>
  </si>
  <si>
    <t>２０６</t>
    <phoneticPr fontId="20"/>
  </si>
  <si>
    <t>名取</t>
    <phoneticPr fontId="2"/>
  </si>
  <si>
    <t>２０７</t>
    <phoneticPr fontId="20"/>
  </si>
  <si>
    <t>角田</t>
    <phoneticPr fontId="2"/>
  </si>
  <si>
    <t>２０８</t>
    <phoneticPr fontId="20"/>
  </si>
  <si>
    <t>多賀城</t>
    <phoneticPr fontId="20"/>
  </si>
  <si>
    <t>２０９</t>
    <phoneticPr fontId="20"/>
  </si>
  <si>
    <t>岩沼</t>
    <phoneticPr fontId="2"/>
  </si>
  <si>
    <t>２１１</t>
  </si>
  <si>
    <t>登米</t>
    <phoneticPr fontId="2"/>
  </si>
  <si>
    <t>２１２</t>
    <phoneticPr fontId="20"/>
  </si>
  <si>
    <t>栗原</t>
    <phoneticPr fontId="2"/>
  </si>
  <si>
    <t>２１３</t>
    <phoneticPr fontId="20"/>
  </si>
  <si>
    <t>東松島</t>
    <phoneticPr fontId="20"/>
  </si>
  <si>
    <t>２１４</t>
    <phoneticPr fontId="20"/>
  </si>
  <si>
    <t>大崎</t>
    <phoneticPr fontId="2"/>
  </si>
  <si>
    <t>２１５</t>
    <phoneticPr fontId="20"/>
  </si>
  <si>
    <t>富谷</t>
    <phoneticPr fontId="2"/>
  </si>
  <si>
    <t>２１６</t>
    <phoneticPr fontId="20"/>
  </si>
  <si>
    <t>刈田</t>
    <phoneticPr fontId="2"/>
  </si>
  <si>
    <t>３０１</t>
    <phoneticPr fontId="20"/>
  </si>
  <si>
    <t>柴田</t>
    <phoneticPr fontId="2"/>
  </si>
  <si>
    <t>３２１</t>
    <phoneticPr fontId="20"/>
  </si>
  <si>
    <t>伊具</t>
    <phoneticPr fontId="2"/>
  </si>
  <si>
    <t>３４１</t>
    <phoneticPr fontId="20"/>
  </si>
  <si>
    <t>亘理</t>
    <phoneticPr fontId="2"/>
  </si>
  <si>
    <t>３６１</t>
    <phoneticPr fontId="20"/>
  </si>
  <si>
    <t>宮城</t>
    <phoneticPr fontId="2"/>
  </si>
  <si>
    <t>４０６</t>
  </si>
  <si>
    <t>黒川</t>
    <phoneticPr fontId="2"/>
  </si>
  <si>
    <t>４２１</t>
    <phoneticPr fontId="20"/>
  </si>
  <si>
    <t>加美</t>
    <phoneticPr fontId="2"/>
  </si>
  <si>
    <t>４４４</t>
    <phoneticPr fontId="20"/>
  </si>
  <si>
    <t>遠田</t>
    <phoneticPr fontId="2"/>
  </si>
  <si>
    <t>５０５</t>
    <phoneticPr fontId="20"/>
  </si>
  <si>
    <t>牡鹿</t>
    <phoneticPr fontId="2"/>
  </si>
  <si>
    <t>５８１</t>
    <phoneticPr fontId="20"/>
  </si>
  <si>
    <t>本吉</t>
    <phoneticPr fontId="2"/>
  </si>
  <si>
    <t>６０６</t>
    <phoneticPr fontId="20"/>
  </si>
  <si>
    <t>該当なし</t>
  </si>
  <si>
    <t>青葉</t>
    <rPh sb="0" eb="2">
      <t>アオバ</t>
    </rPh>
    <phoneticPr fontId="2"/>
  </si>
  <si>
    <t>宮城野</t>
    <rPh sb="0" eb="2">
      <t>ミヤギ</t>
    </rPh>
    <rPh sb="2" eb="3">
      <t>ノ</t>
    </rPh>
    <phoneticPr fontId="2"/>
  </si>
  <si>
    <t>１０２</t>
    <phoneticPr fontId="20"/>
  </si>
  <si>
    <t>若林</t>
    <phoneticPr fontId="2"/>
  </si>
  <si>
    <t>１０３</t>
    <phoneticPr fontId="20"/>
  </si>
  <si>
    <t>太白</t>
    <phoneticPr fontId="2"/>
  </si>
  <si>
    <t>１０４</t>
    <phoneticPr fontId="20"/>
  </si>
  <si>
    <t>泉</t>
    <phoneticPr fontId="2"/>
  </si>
  <si>
    <t>１０５</t>
    <phoneticPr fontId="20"/>
  </si>
  <si>
    <t>蔵王町</t>
    <phoneticPr fontId="2"/>
  </si>
  <si>
    <t>七ヶ宿町</t>
    <phoneticPr fontId="2"/>
  </si>
  <si>
    <t>３０２</t>
    <phoneticPr fontId="20"/>
  </si>
  <si>
    <t>大河原町</t>
    <phoneticPr fontId="2"/>
  </si>
  <si>
    <t>村田町</t>
    <phoneticPr fontId="2"/>
  </si>
  <si>
    <t>３２２</t>
    <phoneticPr fontId="20"/>
  </si>
  <si>
    <t>柴田町</t>
    <phoneticPr fontId="2"/>
  </si>
  <si>
    <t>３２３</t>
    <phoneticPr fontId="20"/>
  </si>
  <si>
    <t>川崎町</t>
    <phoneticPr fontId="2"/>
  </si>
  <si>
    <t>３２４</t>
    <phoneticPr fontId="20"/>
  </si>
  <si>
    <t>丸森町</t>
    <phoneticPr fontId="2"/>
  </si>
  <si>
    <t>亘理町</t>
    <phoneticPr fontId="2"/>
  </si>
  <si>
    <t>山元町</t>
    <phoneticPr fontId="2"/>
  </si>
  <si>
    <t>３６２</t>
    <phoneticPr fontId="20"/>
  </si>
  <si>
    <t>松島町</t>
    <phoneticPr fontId="2"/>
  </si>
  <si>
    <t>４０１</t>
    <phoneticPr fontId="20"/>
  </si>
  <si>
    <t>七ヶ浜町</t>
    <phoneticPr fontId="2"/>
  </si>
  <si>
    <t>４０４</t>
    <phoneticPr fontId="20"/>
  </si>
  <si>
    <t>利府町</t>
    <phoneticPr fontId="2"/>
  </si>
  <si>
    <t>大和町</t>
    <phoneticPr fontId="2"/>
  </si>
  <si>
    <t>大郷町</t>
    <phoneticPr fontId="20"/>
  </si>
  <si>
    <t>４２２</t>
    <phoneticPr fontId="20"/>
  </si>
  <si>
    <t>大衡村</t>
    <phoneticPr fontId="2"/>
  </si>
  <si>
    <t>４２４</t>
    <phoneticPr fontId="20"/>
  </si>
  <si>
    <t>色麻町</t>
    <phoneticPr fontId="2"/>
  </si>
  <si>
    <t>加美町</t>
    <phoneticPr fontId="2"/>
  </si>
  <si>
    <t>４４５</t>
    <phoneticPr fontId="20"/>
  </si>
  <si>
    <t>涌谷町</t>
    <phoneticPr fontId="2"/>
  </si>
  <si>
    <t>５０１</t>
    <phoneticPr fontId="20"/>
  </si>
  <si>
    <t>美里町</t>
    <phoneticPr fontId="2"/>
  </si>
  <si>
    <t>女川町</t>
    <phoneticPr fontId="2"/>
  </si>
  <si>
    <t>南三陸町</t>
    <phoneticPr fontId="2"/>
  </si>
  <si>
    <t>２１１</t>
    <phoneticPr fontId="20"/>
  </si>
  <si>
    <t>４０６</t>
    <phoneticPr fontId="20"/>
  </si>
  <si>
    <t>この免許申請書作成ツールは下記の条件に合う方のみご利用いただけます。</t>
    <rPh sb="2" eb="4">
      <t>メンキョ</t>
    </rPh>
    <rPh sb="4" eb="7">
      <t>シンセイショ</t>
    </rPh>
    <rPh sb="7" eb="9">
      <t>サクセイ</t>
    </rPh>
    <rPh sb="13" eb="15">
      <t>カキ</t>
    </rPh>
    <rPh sb="16" eb="18">
      <t>ジョウケン</t>
    </rPh>
    <rPh sb="19" eb="20">
      <t>ア</t>
    </rPh>
    <rPh sb="21" eb="22">
      <t>カタ</t>
    </rPh>
    <rPh sb="25" eb="27">
      <t>リヨウ</t>
    </rPh>
    <phoneticPr fontId="2"/>
  </si>
  <si>
    <t>１．全ての方が宮城県にお住まいであること</t>
    <rPh sb="2" eb="3">
      <t>スベ</t>
    </rPh>
    <rPh sb="5" eb="6">
      <t>カタ</t>
    </rPh>
    <rPh sb="7" eb="10">
      <t>ミヤギケン</t>
    </rPh>
    <rPh sb="12" eb="13">
      <t>ス</t>
    </rPh>
    <phoneticPr fontId="2"/>
  </si>
  <si>
    <t>２．（公社）宮城県宅地建物取引業協会に入会予定の方であること</t>
    <rPh sb="3" eb="5">
      <t>コウシャ</t>
    </rPh>
    <rPh sb="6" eb="18">
      <t>ミヤギケンタクチタテモノトリヒキギョウキョウカイ</t>
    </rPh>
    <rPh sb="19" eb="21">
      <t>ニュウカイ</t>
    </rPh>
    <rPh sb="21" eb="23">
      <t>ヨテイ</t>
    </rPh>
    <rPh sb="24" eb="25">
      <t>カタ</t>
    </rPh>
    <phoneticPr fontId="2"/>
  </si>
  <si>
    <t>３．宅地建物取引業の事業実績がない方</t>
    <rPh sb="2" eb="4">
      <t>タクチ</t>
    </rPh>
    <rPh sb="4" eb="6">
      <t>タテモノ</t>
    </rPh>
    <rPh sb="6" eb="9">
      <t>トリヒキギョウ</t>
    </rPh>
    <rPh sb="10" eb="12">
      <t>ジギョウ</t>
    </rPh>
    <rPh sb="12" eb="14">
      <t>ジッセキ</t>
    </rPh>
    <rPh sb="17" eb="18">
      <t>カタ</t>
    </rPh>
    <phoneticPr fontId="2"/>
  </si>
  <si>
    <t>なお、下記書類への情報の反映はありませんので、各自、直接入力した上でご利用ください。</t>
    <rPh sb="3" eb="5">
      <t>カキ</t>
    </rPh>
    <rPh sb="5" eb="7">
      <t>ショルイ</t>
    </rPh>
    <rPh sb="9" eb="11">
      <t>ジョウホウ</t>
    </rPh>
    <rPh sb="12" eb="14">
      <t>ハンエイ</t>
    </rPh>
    <rPh sb="23" eb="25">
      <t>カクジ</t>
    </rPh>
    <rPh sb="26" eb="28">
      <t>チョクセツ</t>
    </rPh>
    <rPh sb="28" eb="30">
      <t>ニュウリョク</t>
    </rPh>
    <rPh sb="32" eb="33">
      <t>ウエ</t>
    </rPh>
    <rPh sb="35" eb="37">
      <t>リヨウ</t>
    </rPh>
    <phoneticPr fontId="2"/>
  </si>
  <si>
    <t>２．資産に関する調書</t>
    <rPh sb="2" eb="4">
      <t>シサン</t>
    </rPh>
    <rPh sb="5" eb="6">
      <t>カン</t>
    </rPh>
    <rPh sb="8" eb="10">
      <t>チョウショ</t>
    </rPh>
    <phoneticPr fontId="2"/>
  </si>
  <si>
    <t>３．宅地建物取引業に従事する者の名簿</t>
    <rPh sb="2" eb="4">
      <t>タクチ</t>
    </rPh>
    <phoneticPr fontId="2"/>
  </si>
  <si>
    <t>石巻市選択</t>
    <rPh sb="3" eb="5">
      <t>センタク</t>
    </rPh>
    <phoneticPr fontId="2"/>
  </si>
  <si>
    <t>塩竈市選択</t>
    <phoneticPr fontId="2"/>
  </si>
  <si>
    <t>気仙沼市選択</t>
    <phoneticPr fontId="2"/>
  </si>
  <si>
    <t>白石市選択</t>
    <phoneticPr fontId="2"/>
  </si>
  <si>
    <t>名取市選択</t>
    <phoneticPr fontId="2"/>
  </si>
  <si>
    <t>角田市選択</t>
    <phoneticPr fontId="2"/>
  </si>
  <si>
    <t>多賀城市選択</t>
    <phoneticPr fontId="2"/>
  </si>
  <si>
    <t>岩沼市選択</t>
    <phoneticPr fontId="2"/>
  </si>
  <si>
    <t>登米市選択</t>
    <phoneticPr fontId="2"/>
  </si>
  <si>
    <t>栗原市選択</t>
    <phoneticPr fontId="2"/>
  </si>
  <si>
    <t>東松島市選択</t>
    <phoneticPr fontId="2"/>
  </si>
  <si>
    <t>大崎市選択</t>
    <phoneticPr fontId="2"/>
  </si>
  <si>
    <t>富谷市選択</t>
    <phoneticPr fontId="2"/>
  </si>
  <si>
    <t>日付（申請年月日）</t>
    <rPh sb="0" eb="2">
      <t>ヒヅケ</t>
    </rPh>
    <rPh sb="3" eb="5">
      <t>シンセイ</t>
    </rPh>
    <rPh sb="5" eb="8">
      <t>ネンガッピ</t>
    </rPh>
    <phoneticPr fontId="2"/>
  </si>
  <si>
    <t>令和</t>
    <rPh sb="0" eb="2">
      <t>レイワ</t>
    </rPh>
    <phoneticPr fontId="2"/>
  </si>
  <si>
    <t>月</t>
    <rPh sb="0" eb="1">
      <t>ガツ</t>
    </rPh>
    <phoneticPr fontId="2"/>
  </si>
  <si>
    <t>※免許申請書の日付と連動しています。</t>
    <rPh sb="1" eb="3">
      <t>メンキョ</t>
    </rPh>
    <rPh sb="3" eb="6">
      <t>シンセイショ</t>
    </rPh>
    <rPh sb="7" eb="9">
      <t>ヒヅケ</t>
    </rPh>
    <rPh sb="10" eb="12">
      <t>レンドウ</t>
    </rPh>
    <phoneticPr fontId="2"/>
  </si>
  <si>
    <t>―</t>
    <phoneticPr fontId="20"/>
  </si>
  <si>
    <t>トップに戻る</t>
    <rPh sb="4" eb="5">
      <t>モド</t>
    </rPh>
    <phoneticPr fontId="2"/>
  </si>
  <si>
    <t>入力シート</t>
    <phoneticPr fontId="2"/>
  </si>
  <si>
    <t>－</t>
    <phoneticPr fontId="20"/>
  </si>
  <si>
    <t>←姓と名は１文字空けてください</t>
    <phoneticPr fontId="2"/>
  </si>
  <si>
    <t>免　許　申　請　書</t>
    <rPh sb="0" eb="1">
      <t>メン</t>
    </rPh>
    <rPh sb="2" eb="3">
      <t>モト</t>
    </rPh>
    <rPh sb="4" eb="5">
      <t>サル</t>
    </rPh>
    <rPh sb="6" eb="7">
      <t>ショウ</t>
    </rPh>
    <rPh sb="8" eb="9">
      <t>ショ</t>
    </rPh>
    <phoneticPr fontId="2"/>
  </si>
  <si>
    <r>
      <rPr>
        <strike/>
        <sz val="11"/>
        <rFont val="ＭＳ 明朝"/>
        <family val="1"/>
        <charset val="128"/>
      </rPr>
      <t>東北地方整備局長</t>
    </r>
    <r>
      <rPr>
        <sz val="11"/>
        <rFont val="ＭＳ 明朝"/>
        <family val="1"/>
        <charset val="128"/>
      </rPr>
      <t>　殿</t>
    </r>
    <rPh sb="0" eb="2">
      <t>トウホク</t>
    </rPh>
    <rPh sb="2" eb="4">
      <t>チホウ</t>
    </rPh>
    <rPh sb="4" eb="6">
      <t>セイビ</t>
    </rPh>
    <rPh sb="6" eb="8">
      <t>キョクチョウ</t>
    </rPh>
    <rPh sb="9" eb="10">
      <t>トノ</t>
    </rPh>
    <phoneticPr fontId="2"/>
  </si>
  <si>
    <t>（加入：　　年　　月　　日）</t>
    <phoneticPr fontId="2"/>
  </si>
  <si>
    <t>（予定）</t>
    <rPh sb="1" eb="3">
      <t>ヨテイ</t>
    </rPh>
    <phoneticPr fontId="2"/>
  </si>
  <si>
    <t>令和</t>
    <rPh sb="0" eb="2">
      <t>レイワ</t>
    </rPh>
    <phoneticPr fontId="2"/>
  </si>
  <si>
    <t>年</t>
  </si>
  <si>
    <t>年</t>
    <rPh sb="0" eb="1">
      <t>ネン</t>
    </rPh>
    <phoneticPr fontId="2"/>
  </si>
  <si>
    <t>月</t>
  </si>
  <si>
    <t>月</t>
    <rPh sb="0" eb="1">
      <t>ガツ</t>
    </rPh>
    <phoneticPr fontId="2"/>
  </si>
  <si>
    <t>日</t>
    <rPh sb="0" eb="1">
      <t>ニチ</t>
    </rPh>
    <phoneticPr fontId="2"/>
  </si>
  <si>
    <r>
      <rPr>
        <strike/>
        <sz val="12"/>
        <rFont val="ＭＳ 明朝"/>
        <family val="1"/>
        <charset val="128"/>
      </rPr>
      <t>東北地方整備局長</t>
    </r>
    <r>
      <rPr>
        <sz val="12"/>
        <rFont val="ＭＳ 明朝"/>
        <family val="1"/>
        <charset val="128"/>
      </rPr>
      <t>　殿</t>
    </r>
    <rPh sb="0" eb="2">
      <t>トウホク</t>
    </rPh>
    <rPh sb="2" eb="4">
      <t>チホウ</t>
    </rPh>
    <rPh sb="4" eb="6">
      <t>セイビ</t>
    </rPh>
    <rPh sb="6" eb="8">
      <t>キョクチョウ</t>
    </rPh>
    <rPh sb="9" eb="10">
      <t>トノ</t>
    </rPh>
    <phoneticPr fontId="2"/>
  </si>
  <si>
    <t>～</t>
    <phoneticPr fontId="2"/>
  </si>
  <si>
    <t>←自動更新以外の場合は空白を選択</t>
    <rPh sb="1" eb="3">
      <t>ジドウ</t>
    </rPh>
    <rPh sb="3" eb="5">
      <t>コウシン</t>
    </rPh>
    <rPh sb="5" eb="7">
      <t>イガイ</t>
    </rPh>
    <rPh sb="8" eb="10">
      <t>バアイ</t>
    </rPh>
    <rPh sb="11" eb="13">
      <t>クウハク</t>
    </rPh>
    <rPh sb="14" eb="16">
      <t>センタク</t>
    </rPh>
    <phoneticPr fontId="2"/>
  </si>
  <si>
    <t>―</t>
    <phoneticPr fontId="2"/>
  </si>
  <si>
    <t>－</t>
  </si>
  <si>
    <t>日</t>
  </si>
  <si>
    <t>専任の取引士が複数いる場合入力（8人まで）</t>
    <rPh sb="0" eb="2">
      <t>センニン</t>
    </rPh>
    <rPh sb="3" eb="5">
      <t>トリヒキ</t>
    </rPh>
    <rPh sb="5" eb="6">
      <t>シ</t>
    </rPh>
    <rPh sb="7" eb="9">
      <t>フクスウ</t>
    </rPh>
    <rPh sb="11" eb="13">
      <t>バアイ</t>
    </rPh>
    <rPh sb="13" eb="15">
      <t>ニュウリョク</t>
    </rPh>
    <rPh sb="17" eb="18">
      <t>ニン</t>
    </rPh>
    <phoneticPr fontId="20"/>
  </si>
  <si>
    <t>専任の取引士(6人目)</t>
    <rPh sb="0" eb="2">
      <t>センニン</t>
    </rPh>
    <rPh sb="3" eb="5">
      <t>トリヒキ</t>
    </rPh>
    <rPh sb="5" eb="6">
      <t>シ</t>
    </rPh>
    <rPh sb="8" eb="9">
      <t>ニン</t>
    </rPh>
    <rPh sb="9" eb="10">
      <t>メ</t>
    </rPh>
    <phoneticPr fontId="20"/>
  </si>
  <si>
    <t>専任の取引士(7人目)</t>
    <rPh sb="0" eb="2">
      <t>センニン</t>
    </rPh>
    <rPh sb="3" eb="5">
      <t>トリヒキ</t>
    </rPh>
    <rPh sb="5" eb="6">
      <t>シ</t>
    </rPh>
    <rPh sb="8" eb="9">
      <t>ニン</t>
    </rPh>
    <rPh sb="9" eb="10">
      <t>メ</t>
    </rPh>
    <phoneticPr fontId="20"/>
  </si>
  <si>
    <t>専任の取引士(8人目)</t>
    <rPh sb="0" eb="2">
      <t>センニン</t>
    </rPh>
    <rPh sb="3" eb="5">
      <t>トリヒキ</t>
    </rPh>
    <rPh sb="5" eb="6">
      <t>シ</t>
    </rPh>
    <rPh sb="8" eb="9">
      <t>ニン</t>
    </rPh>
    <rPh sb="9" eb="10">
      <t>メ</t>
    </rPh>
    <phoneticPr fontId="20"/>
  </si>
  <si>
    <t>　宮城　</t>
    <rPh sb="1" eb="3">
      <t>ミヤギ</t>
    </rPh>
    <phoneticPr fontId="2"/>
  </si>
  <si>
    <t>株</t>
  </si>
  <si>
    <t>割　合</t>
  </si>
  <si>
    <t>％</t>
  </si>
  <si>
    <t>（円）</t>
  </si>
  <si>
    <t>　宮城　</t>
  </si>
  <si>
    <t>都道府県</t>
  </si>
  <si>
    <t>市郡区</t>
  </si>
  <si>
    <t>就任年月日</t>
  </si>
  <si>
    <t>（公社）宮城県宅地建物取引業協会</t>
    <rPh sb="1" eb="3">
      <t>コウシャ</t>
    </rPh>
    <rPh sb="4" eb="16">
      <t>ミヤギケンタクチタテモノトリヒキギョウキョウカイ</t>
    </rPh>
    <phoneticPr fontId="2"/>
  </si>
  <si>
    <r>
      <t xml:space="preserve">必ず入力
</t>
    </r>
    <r>
      <rPr>
        <sz val="8"/>
        <color theme="1"/>
        <rFont val="HGP創英角ﾎﾟｯﾌﾟ体"/>
        <family val="3"/>
        <charset val="128"/>
      </rPr>
      <t>※ピンクのセルは選択してください。</t>
    </r>
    <rPh sb="0" eb="1">
      <t>カナラ</t>
    </rPh>
    <rPh sb="2" eb="4">
      <t>ニュウリョク</t>
    </rPh>
    <rPh sb="13" eb="15">
      <t>センタク</t>
    </rPh>
    <phoneticPr fontId="20"/>
  </si>
  <si>
    <t>　　　</t>
  </si>
  <si>
    <t>　　　</t>
    <phoneticPr fontId="2"/>
  </si>
  <si>
    <t>　　　　　　　　　　　</t>
    <phoneticPr fontId="2"/>
  </si>
  <si>
    <t>選択選択</t>
    <rPh sb="0" eb="2">
      <t>センタク</t>
    </rPh>
    <rPh sb="2" eb="4">
      <t>センタク</t>
    </rPh>
    <phoneticPr fontId="2"/>
  </si>
  <si>
    <t>〔(　　　)　　　　〕</t>
    <phoneticPr fontId="2"/>
  </si>
  <si>
    <t>塩釜市</t>
    <rPh sb="0" eb="3">
      <t>シオガマシ</t>
    </rPh>
    <phoneticPr fontId="2"/>
  </si>
  <si>
    <t>塩竃市</t>
    <rPh sb="0" eb="3">
      <t>シオガマシ</t>
    </rPh>
    <phoneticPr fontId="2"/>
  </si>
  <si>
    <t>塩竃市選択</t>
    <rPh sb="0" eb="3">
      <t>シオガマシ</t>
    </rPh>
    <rPh sb="3" eb="5">
      <t>センタク</t>
    </rPh>
    <phoneticPr fontId="2"/>
  </si>
  <si>
    <t>塩釜市選択</t>
    <rPh sb="0" eb="3">
      <t>シオガマシ</t>
    </rPh>
    <rPh sb="3" eb="5">
      <t>センタク</t>
    </rPh>
    <phoneticPr fontId="2"/>
  </si>
  <si>
    <t>添　　付　　書　　類</t>
    <phoneticPr fontId="50"/>
  </si>
  <si>
    <t>免許申請者等に関する調書</t>
  </si>
  <si>
    <t>役　職　名</t>
  </si>
  <si>
    <t>氏名及び生年月日</t>
  </si>
  <si>
    <t>本 籍 及 び 戸 籍 筆 頭 者</t>
  </si>
  <si>
    <t>(ふりがな)</t>
  </si>
  <si>
    <t>本　　籍</t>
  </si>
  <si>
    <t>氏　　名</t>
  </si>
  <si>
    <t>生年月日</t>
  </si>
  <si>
    <t>戸籍筆頭
者氏名</t>
    <rPh sb="5" eb="6">
      <t>シャ</t>
    </rPh>
    <rPh sb="6" eb="8">
      <t>シメイ</t>
    </rPh>
    <phoneticPr fontId="50"/>
  </si>
  <si>
    <t>事務所情報</t>
    <rPh sb="0" eb="2">
      <t>ジム</t>
    </rPh>
    <rPh sb="2" eb="3">
      <t>ショ</t>
    </rPh>
    <rPh sb="3" eb="5">
      <t>ジョウホウ</t>
    </rPh>
    <phoneticPr fontId="2"/>
  </si>
  <si>
    <t>事務所の使用権原</t>
    <rPh sb="0" eb="2">
      <t>ジム</t>
    </rPh>
    <rPh sb="2" eb="3">
      <t>ショ</t>
    </rPh>
    <rPh sb="4" eb="6">
      <t>シヨウ</t>
    </rPh>
    <rPh sb="6" eb="8">
      <t>ケンゲン</t>
    </rPh>
    <phoneticPr fontId="2"/>
  </si>
  <si>
    <t>↓こちらから各入力項目に飛べます。</t>
    <rPh sb="6" eb="7">
      <t>カク</t>
    </rPh>
    <rPh sb="7" eb="9">
      <t>ニュウリョク</t>
    </rPh>
    <rPh sb="9" eb="11">
      <t>コウモク</t>
    </rPh>
    <rPh sb="12" eb="13">
      <t>ト</t>
    </rPh>
    <phoneticPr fontId="2"/>
  </si>
  <si>
    <t>代表者について</t>
    <rPh sb="0" eb="3">
      <t>ダイヒョウシャ</t>
    </rPh>
    <phoneticPr fontId="2"/>
  </si>
  <si>
    <t>専任取引士について</t>
    <rPh sb="0" eb="5">
      <t>センニントリヒキシ</t>
    </rPh>
    <phoneticPr fontId="2"/>
  </si>
  <si>
    <t>政令使用人について</t>
    <rPh sb="0" eb="5">
      <t>セイレイシヨウニン</t>
    </rPh>
    <phoneticPr fontId="2"/>
  </si>
  <si>
    <t>役員について</t>
    <rPh sb="0" eb="2">
      <t>ヤクイン</t>
    </rPh>
    <phoneticPr fontId="2"/>
  </si>
  <si>
    <t>株主及び出資者</t>
    <rPh sb="0" eb="2">
      <t>カブヌシ</t>
    </rPh>
    <rPh sb="2" eb="3">
      <t>オヨ</t>
    </rPh>
    <rPh sb="4" eb="7">
      <t>シュッシシャ</t>
    </rPh>
    <phoneticPr fontId="2"/>
  </si>
  <si>
    <t>専任取引士について（２名以上の場合）</t>
    <rPh sb="0" eb="5">
      <t>センニントリヒキシ</t>
    </rPh>
    <rPh sb="11" eb="12">
      <t>メイ</t>
    </rPh>
    <rPh sb="12" eb="14">
      <t>イジョウ</t>
    </rPh>
    <rPh sb="15" eb="17">
      <t>バアイ</t>
    </rPh>
    <phoneticPr fontId="2"/>
  </si>
  <si>
    <t>相談役及び顧問</t>
    <rPh sb="0" eb="3">
      <t>ソウダンヤク</t>
    </rPh>
    <rPh sb="3" eb="4">
      <t>オヨ</t>
    </rPh>
    <rPh sb="5" eb="7">
      <t>コモン</t>
    </rPh>
    <phoneticPr fontId="2"/>
  </si>
  <si>
    <t>日付</t>
    <rPh sb="0" eb="2">
      <t>ヒヅケ</t>
    </rPh>
    <phoneticPr fontId="2"/>
  </si>
  <si>
    <t>←姓と名は１文字空けてください</t>
    <phoneticPr fontId="2"/>
  </si>
  <si>
    <t>←法人が株主の場合 不要</t>
    <rPh sb="1" eb="3">
      <t>ホウジン</t>
    </rPh>
    <rPh sb="4" eb="6">
      <t>カブヌシ</t>
    </rPh>
    <rPh sb="7" eb="9">
      <t>バアイ</t>
    </rPh>
    <rPh sb="10" eb="12">
      <t>フヨウ</t>
    </rPh>
    <phoneticPr fontId="2"/>
  </si>
  <si>
    <t>←法人が株主の場合 不要</t>
    <phoneticPr fontId="2"/>
  </si>
  <si>
    <t>ｶﾌﾞｼｷｶﾞｲｼｬ ﾐﾔｷﾞｹﾝﾀｸﾁﾀﾃﾓﾉｶﾞｲｼｬ</t>
    <phoneticPr fontId="2"/>
  </si>
  <si>
    <r>
      <t xml:space="preserve">必ず入力
</t>
    </r>
    <r>
      <rPr>
        <sz val="8"/>
        <color theme="1"/>
        <rFont val="HGP創英角ﾎﾟｯﾌﾟ体"/>
        <family val="3"/>
        <charset val="128"/>
      </rPr>
      <t>※ピンクのセルは選択してください。</t>
    </r>
    <rPh sb="0" eb="1">
      <t>カナラ</t>
    </rPh>
    <rPh sb="2" eb="4">
      <t>ニュウリョク</t>
    </rPh>
    <rPh sb="13" eb="15">
      <t>センタク</t>
    </rPh>
    <phoneticPr fontId="2"/>
  </si>
  <si>
    <t>株式会社宮城県宅地建物会社</t>
    <rPh sb="0" eb="4">
      <t>カブシキガイシャ</t>
    </rPh>
    <rPh sb="4" eb="6">
      <t>ミヤギ</t>
    </rPh>
    <rPh sb="6" eb="7">
      <t>ケン</t>
    </rPh>
    <rPh sb="7" eb="9">
      <t>タクチ</t>
    </rPh>
    <rPh sb="9" eb="11">
      <t>タテモノ</t>
    </rPh>
    <rPh sb="11" eb="13">
      <t>カイシャ</t>
    </rPh>
    <phoneticPr fontId="2"/>
  </si>
  <si>
    <t>郵便番号</t>
    <rPh sb="0" eb="4">
      <t>ユウビンバンゴウ</t>
    </rPh>
    <phoneticPr fontId="2"/>
  </si>
  <si>
    <t>980</t>
    <phoneticPr fontId="2"/>
  </si>
  <si>
    <t>0803</t>
    <phoneticPr fontId="2"/>
  </si>
  <si>
    <t>市区町村を選択</t>
    <rPh sb="0" eb="2">
      <t>シク</t>
    </rPh>
    <rPh sb="2" eb="4">
      <t>チョウソン</t>
    </rPh>
    <rPh sb="5" eb="7">
      <t>センタク</t>
    </rPh>
    <phoneticPr fontId="2"/>
  </si>
  <si>
    <t>仙台</t>
    <rPh sb="0" eb="2">
      <t>センダイ</t>
    </rPh>
    <phoneticPr fontId="2"/>
  </si>
  <si>
    <t>市</t>
  </si>
  <si>
    <t>区</t>
  </si>
  <si>
    <t>市区町村以降を入力</t>
    <rPh sb="0" eb="2">
      <t>シク</t>
    </rPh>
    <rPh sb="2" eb="4">
      <t>チョウソン</t>
    </rPh>
    <rPh sb="4" eb="6">
      <t>イコウ</t>
    </rPh>
    <rPh sb="7" eb="9">
      <t>ニュウリョク</t>
    </rPh>
    <phoneticPr fontId="2"/>
  </si>
  <si>
    <t>国分町３丁目４－１８</t>
    <rPh sb="0" eb="3">
      <t>コクブンチョウ</t>
    </rPh>
    <rPh sb="4" eb="6">
      <t>チョウメ</t>
    </rPh>
    <phoneticPr fontId="2"/>
  </si>
  <si>
    <t>（</t>
    <phoneticPr fontId="2"/>
  </si>
  <si>
    <t>022</t>
    <phoneticPr fontId="2"/>
  </si>
  <si>
    <t>）</t>
    <phoneticPr fontId="2"/>
  </si>
  <si>
    <t>266</t>
    <phoneticPr fontId="2"/>
  </si>
  <si>
    <t>0011</t>
    <phoneticPr fontId="2"/>
  </si>
  <si>
    <t>法人
個人
の別</t>
    <rPh sb="0" eb="2">
      <t>ホウジン</t>
    </rPh>
    <rPh sb="3" eb="5">
      <t>コジン</t>
    </rPh>
    <rPh sb="7" eb="8">
      <t>ベツ</t>
    </rPh>
    <phoneticPr fontId="2"/>
  </si>
  <si>
    <t>1.法人</t>
    <rPh sb="2" eb="4">
      <t>ホウジン</t>
    </rPh>
    <phoneticPr fontId="2"/>
  </si>
  <si>
    <t>ＦＡＸ番号</t>
    <rPh sb="3" eb="5">
      <t>バンゴウ</t>
    </rPh>
    <phoneticPr fontId="2"/>
  </si>
  <si>
    <t>2189</t>
    <phoneticPr fontId="2"/>
  </si>
  <si>
    <t>2.個人</t>
    <rPh sb="2" eb="4">
      <t>コジン</t>
    </rPh>
    <phoneticPr fontId="2"/>
  </si>
  <si>
    <t>資本金</t>
    <rPh sb="0" eb="3">
      <t>シホンキン</t>
    </rPh>
    <phoneticPr fontId="2"/>
  </si>
  <si>
    <t>千円</t>
    <rPh sb="0" eb="2">
      <t>センエン</t>
    </rPh>
    <phoneticPr fontId="2"/>
  </si>
  <si>
    <t>宅建業に従事する者の数</t>
    <rPh sb="0" eb="2">
      <t>タッケン</t>
    </rPh>
    <rPh sb="2" eb="3">
      <t>ギョウ</t>
    </rPh>
    <rPh sb="4" eb="6">
      <t>ジュウジ</t>
    </rPh>
    <rPh sb="8" eb="9">
      <t>モノ</t>
    </rPh>
    <rPh sb="10" eb="11">
      <t>カズ</t>
    </rPh>
    <phoneticPr fontId="2"/>
  </si>
  <si>
    <t>専任の宅建取引士の数</t>
    <rPh sb="0" eb="2">
      <t>センニン</t>
    </rPh>
    <rPh sb="3" eb="5">
      <t>タッケン</t>
    </rPh>
    <rPh sb="5" eb="7">
      <t>トリヒキ</t>
    </rPh>
    <rPh sb="7" eb="8">
      <t>シ</t>
    </rPh>
    <rPh sb="9" eb="10">
      <t>カズ</t>
    </rPh>
    <phoneticPr fontId="2"/>
  </si>
  <si>
    <t>市町村コード</t>
    <rPh sb="0" eb="3">
      <t>シチョウソン</t>
    </rPh>
    <phoneticPr fontId="2"/>
  </si>
  <si>
    <t>兼業１</t>
    <rPh sb="0" eb="2">
      <t>ケンギョウ</t>
    </rPh>
    <phoneticPr fontId="2"/>
  </si>
  <si>
    <t>建設業</t>
  </si>
  <si>
    <t>兼業2</t>
    <rPh sb="0" eb="2">
      <t>ケンギョウ</t>
    </rPh>
    <phoneticPr fontId="2"/>
  </si>
  <si>
    <t>不動産賃貸業</t>
  </si>
  <si>
    <t>兼業3</t>
    <rPh sb="0" eb="2">
      <t>ケンギョウ</t>
    </rPh>
    <phoneticPr fontId="2"/>
  </si>
  <si>
    <t>事務所の
使用権原</t>
    <rPh sb="0" eb="2">
      <t>ジム</t>
    </rPh>
    <rPh sb="2" eb="3">
      <t>ショ</t>
    </rPh>
    <rPh sb="5" eb="7">
      <t>シヨウ</t>
    </rPh>
    <rPh sb="7" eb="9">
      <t>ケンゲン</t>
    </rPh>
    <phoneticPr fontId="2"/>
  </si>
  <si>
    <t>事務所の所有者</t>
    <rPh sb="0" eb="2">
      <t>ジム</t>
    </rPh>
    <rPh sb="2" eb="3">
      <t>ショ</t>
    </rPh>
    <rPh sb="4" eb="7">
      <t>ショユウシャ</t>
    </rPh>
    <phoneticPr fontId="2"/>
  </si>
  <si>
    <t>必ず入力</t>
    <phoneticPr fontId="2"/>
  </si>
  <si>
    <t>（公社）宮城県宅地建物取引業協会</t>
    <phoneticPr fontId="2"/>
  </si>
  <si>
    <t>（自動更新）</t>
  </si>
  <si>
    <t>賃貸借</t>
  </si>
  <si>
    <t>事務所</t>
  </si>
  <si>
    <t>←土地建物登記簿謄本、建物賃貸借契約書等でご確認ください。</t>
    <rPh sb="1" eb="3">
      <t>トチ</t>
    </rPh>
    <rPh sb="3" eb="5">
      <t>タテモノ</t>
    </rPh>
    <rPh sb="5" eb="8">
      <t>トウキボ</t>
    </rPh>
    <rPh sb="8" eb="10">
      <t>トウホン</t>
    </rPh>
    <rPh sb="11" eb="13">
      <t>タテモノ</t>
    </rPh>
    <rPh sb="13" eb="16">
      <t>チンタイシャク</t>
    </rPh>
    <rPh sb="16" eb="19">
      <t>ケイヤクショ</t>
    </rPh>
    <rPh sb="19" eb="20">
      <t>トウ</t>
    </rPh>
    <rPh sb="22" eb="24">
      <t>カクニン</t>
    </rPh>
    <phoneticPr fontId="2"/>
  </si>
  <si>
    <t>ﾀｯｹﾝ ﾀﾞｲﾋｮｳ</t>
    <phoneticPr fontId="2"/>
  </si>
  <si>
    <t>宅建　代表</t>
    <rPh sb="0" eb="2">
      <t>タッケン</t>
    </rPh>
    <rPh sb="3" eb="5">
      <t>ダイヒョウ</t>
    </rPh>
    <phoneticPr fontId="2"/>
  </si>
  <si>
    <t>自宅住所</t>
    <rPh sb="0" eb="2">
      <t>ジタク</t>
    </rPh>
    <rPh sb="2" eb="4">
      <t>ジュウショ</t>
    </rPh>
    <phoneticPr fontId="2"/>
  </si>
  <si>
    <t>市区町村</t>
    <rPh sb="0" eb="2">
      <t>シク</t>
    </rPh>
    <rPh sb="2" eb="4">
      <t>チョウソン</t>
    </rPh>
    <phoneticPr fontId="2"/>
  </si>
  <si>
    <t>市区町村以降</t>
    <rPh sb="0" eb="1">
      <t>シ</t>
    </rPh>
    <rPh sb="1" eb="2">
      <t>ク</t>
    </rPh>
    <rPh sb="2" eb="4">
      <t>チョウソン</t>
    </rPh>
    <rPh sb="4" eb="6">
      <t>イコウ</t>
    </rPh>
    <phoneticPr fontId="2"/>
  </si>
  <si>
    <t>国分町３－４－１７　協会マンション１号館807号室</t>
    <rPh sb="0" eb="3">
      <t>コクブンチョウ</t>
    </rPh>
    <rPh sb="10" eb="12">
      <t>キョウカイ</t>
    </rPh>
    <rPh sb="18" eb="20">
      <t>ゴウカン</t>
    </rPh>
    <rPh sb="23" eb="25">
      <t>ゴウシツ</t>
    </rPh>
    <phoneticPr fontId="2"/>
  </si>
  <si>
    <t>昭和</t>
  </si>
  <si>
    <t>20</t>
    <phoneticPr fontId="2"/>
  </si>
  <si>
    <t>役職</t>
    <rPh sb="0" eb="2">
      <t>ヤクショク</t>
    </rPh>
    <phoneticPr fontId="2"/>
  </si>
  <si>
    <t>代表取締役  ㈱㈲</t>
  </si>
  <si>
    <t>常勤・非常勤の別</t>
    <rPh sb="0" eb="2">
      <t>ジョウキン</t>
    </rPh>
    <rPh sb="3" eb="6">
      <t>ヒジョウキン</t>
    </rPh>
    <rPh sb="7" eb="8">
      <t>ベツ</t>
    </rPh>
    <phoneticPr fontId="2"/>
  </si>
  <si>
    <t>常勤</t>
  </si>
  <si>
    <t>取引士の登録番号</t>
    <rPh sb="0" eb="2">
      <t>トリヒキ</t>
    </rPh>
    <rPh sb="2" eb="3">
      <t>シ</t>
    </rPh>
    <rPh sb="4" eb="6">
      <t>トウロク</t>
    </rPh>
    <rPh sb="6" eb="8">
      <t>バンゴウ</t>
    </rPh>
    <phoneticPr fontId="2"/>
  </si>
  <si>
    <t>登録</t>
    <rPh sb="0" eb="2">
      <t>トウロク</t>
    </rPh>
    <phoneticPr fontId="2"/>
  </si>
  <si>
    <t>第</t>
    <rPh sb="0" eb="1">
      <t>ダイ</t>
    </rPh>
    <phoneticPr fontId="2"/>
  </si>
  <si>
    <t>号</t>
    <rPh sb="0" eb="1">
      <t>ゴウ</t>
    </rPh>
    <phoneticPr fontId="2"/>
  </si>
  <si>
    <t>専任の取引士について</t>
    <rPh sb="0" eb="2">
      <t>センニン</t>
    </rPh>
    <rPh sb="3" eb="5">
      <t>トリヒキ</t>
    </rPh>
    <rPh sb="5" eb="6">
      <t>シ</t>
    </rPh>
    <phoneticPr fontId="2"/>
  </si>
  <si>
    <t>ﾌﾄﾞｳｻﾝ ｳﾘｺ</t>
    <phoneticPr fontId="2"/>
  </si>
  <si>
    <t>不動産　売子</t>
    <rPh sb="0" eb="3">
      <t>フドウサン</t>
    </rPh>
    <rPh sb="4" eb="6">
      <t>ウリコ</t>
    </rPh>
    <phoneticPr fontId="2"/>
  </si>
  <si>
    <t>983</t>
    <phoneticPr fontId="2"/>
  </si>
  <si>
    <t>0023</t>
    <phoneticPr fontId="2"/>
  </si>
  <si>
    <t>福田町1-1-1</t>
    <rPh sb="0" eb="2">
      <t>フクダ</t>
    </rPh>
    <rPh sb="2" eb="3">
      <t>マチ</t>
    </rPh>
    <phoneticPr fontId="2"/>
  </si>
  <si>
    <t>平成</t>
  </si>
  <si>
    <t>政令使用人について</t>
    <rPh sb="0" eb="2">
      <t>セイレイ</t>
    </rPh>
    <rPh sb="2" eb="4">
      <t>シヨウ</t>
    </rPh>
    <rPh sb="4" eb="5">
      <t>ニン</t>
    </rPh>
    <phoneticPr fontId="2"/>
  </si>
  <si>
    <t>※政令使用人を設置しない場合は
入力不要</t>
    <rPh sb="1" eb="3">
      <t>セイレイ</t>
    </rPh>
    <rPh sb="3" eb="5">
      <t>シヨウ</t>
    </rPh>
    <rPh sb="5" eb="6">
      <t>ニン</t>
    </rPh>
    <rPh sb="7" eb="9">
      <t>セッチ</t>
    </rPh>
    <rPh sb="12" eb="14">
      <t>バアイ</t>
    </rPh>
    <rPh sb="16" eb="18">
      <t>ニュウリョク</t>
    </rPh>
    <rPh sb="18" eb="20">
      <t>フヨウ</t>
    </rPh>
    <phoneticPr fontId="2"/>
  </si>
  <si>
    <t>役員
(2人目)</t>
    <rPh sb="0" eb="2">
      <t>ヤクイン</t>
    </rPh>
    <rPh sb="5" eb="6">
      <t>ニン</t>
    </rPh>
    <rPh sb="6" eb="7">
      <t>メ</t>
    </rPh>
    <phoneticPr fontId="2"/>
  </si>
  <si>
    <t>ﾀｯｹﾝ　ﾂﾏ</t>
    <phoneticPr fontId="2"/>
  </si>
  <si>
    <t>代表者以外の役員がいる場合必ず入力</t>
    <rPh sb="0" eb="3">
      <t>ダイヒョウシャ</t>
    </rPh>
    <rPh sb="3" eb="5">
      <t>イガイ</t>
    </rPh>
    <rPh sb="6" eb="8">
      <t>ヤクイン</t>
    </rPh>
    <rPh sb="11" eb="13">
      <t>バアイ</t>
    </rPh>
    <rPh sb="13" eb="14">
      <t>カナラ</t>
    </rPh>
    <rPh sb="15" eb="17">
      <t>ニュウリョク</t>
    </rPh>
    <phoneticPr fontId="2"/>
  </si>
  <si>
    <t>宅建　つま</t>
    <rPh sb="0" eb="2">
      <t>タッケン</t>
    </rPh>
    <phoneticPr fontId="2"/>
  </si>
  <si>
    <t>22</t>
    <phoneticPr fontId="2"/>
  </si>
  <si>
    <t>2</t>
    <phoneticPr fontId="2"/>
  </si>
  <si>
    <t>3</t>
    <phoneticPr fontId="2"/>
  </si>
  <si>
    <t>取締役  ㈱㈲</t>
  </si>
  <si>
    <t>役員
(3人目)</t>
    <rPh sb="0" eb="2">
      <t>ヤクイン</t>
    </rPh>
    <rPh sb="5" eb="6">
      <t>ニン</t>
    </rPh>
    <rPh sb="6" eb="7">
      <t>メ</t>
    </rPh>
    <phoneticPr fontId="2"/>
  </si>
  <si>
    <t>ﾀｯｹﾝ　ﾁｮｳﾅﾝ</t>
    <phoneticPr fontId="2"/>
  </si>
  <si>
    <t>宅建　長男</t>
    <rPh sb="0" eb="2">
      <t>タッケン</t>
    </rPh>
    <rPh sb="3" eb="5">
      <t>チョウナン</t>
    </rPh>
    <phoneticPr fontId="2"/>
  </si>
  <si>
    <t>55</t>
    <phoneticPr fontId="2"/>
  </si>
  <si>
    <t>4</t>
    <phoneticPr fontId="2"/>
  </si>
  <si>
    <t>監査役  ㈱㈲</t>
  </si>
  <si>
    <t>役員
(4人目)</t>
    <rPh sb="0" eb="2">
      <t>ヤクイン</t>
    </rPh>
    <rPh sb="5" eb="6">
      <t>ニン</t>
    </rPh>
    <rPh sb="6" eb="7">
      <t>メ</t>
    </rPh>
    <phoneticPr fontId="2"/>
  </si>
  <si>
    <t>役員
(5人目)</t>
    <rPh sb="0" eb="2">
      <t>ヤクイン</t>
    </rPh>
    <rPh sb="5" eb="6">
      <t>ニン</t>
    </rPh>
    <rPh sb="6" eb="7">
      <t>メ</t>
    </rPh>
    <phoneticPr fontId="2"/>
  </si>
  <si>
    <t>株主及び出資者
(1人目)</t>
    <rPh sb="9" eb="11">
      <t>ヒトリ</t>
    </rPh>
    <rPh sb="11" eb="12">
      <t>メ</t>
    </rPh>
    <phoneticPr fontId="2"/>
  </si>
  <si>
    <t>ｶﾌﾞｼｷｶﾞｲｼｬ　ｼｭｯｼ</t>
    <phoneticPr fontId="2"/>
  </si>
  <si>
    <t>100分の5以上の株式を有する株主　又は
　100分の5以上の額に相当する出資をしている者（法人の場合）</t>
    <rPh sb="3" eb="4">
      <t>ブン</t>
    </rPh>
    <rPh sb="6" eb="8">
      <t>イジョウ</t>
    </rPh>
    <rPh sb="9" eb="11">
      <t>カブシキ</t>
    </rPh>
    <rPh sb="12" eb="13">
      <t>ユウ</t>
    </rPh>
    <rPh sb="15" eb="17">
      <t>カブヌシ</t>
    </rPh>
    <rPh sb="18" eb="19">
      <t>マタ</t>
    </rPh>
    <rPh sb="25" eb="26">
      <t>ブン</t>
    </rPh>
    <rPh sb="28" eb="30">
      <t>イジョウ</t>
    </rPh>
    <rPh sb="31" eb="32">
      <t>ガク</t>
    </rPh>
    <rPh sb="33" eb="35">
      <t>ソウトウ</t>
    </rPh>
    <rPh sb="37" eb="39">
      <t>シュッシ</t>
    </rPh>
    <rPh sb="44" eb="45">
      <t>モノ</t>
    </rPh>
    <rPh sb="46" eb="48">
      <t>ホウジン</t>
    </rPh>
    <rPh sb="49" eb="51">
      <t>バアイ</t>
    </rPh>
    <phoneticPr fontId="2"/>
  </si>
  <si>
    <t>株式会社　出資</t>
    <rPh sb="0" eb="4">
      <t>カブシキガイシャ</t>
    </rPh>
    <rPh sb="5" eb="7">
      <t>シュッシ</t>
    </rPh>
    <phoneticPr fontId="2"/>
  </si>
  <si>
    <t>石巻</t>
    <rPh sb="0" eb="2">
      <t>イシノマキ</t>
    </rPh>
    <phoneticPr fontId="2"/>
  </si>
  <si>
    <t>恵み野1-1-1</t>
    <rPh sb="0" eb="1">
      <t>メグ</t>
    </rPh>
    <rPh sb="2" eb="3">
      <t>ノ</t>
    </rPh>
    <phoneticPr fontId="2"/>
  </si>
  <si>
    <t>株　　（出資金額）</t>
    <rPh sb="0" eb="1">
      <t>カブ</t>
    </rPh>
    <rPh sb="4" eb="6">
      <t>シュッシ</t>
    </rPh>
    <rPh sb="6" eb="8">
      <t>キンガク</t>
    </rPh>
    <phoneticPr fontId="2"/>
  </si>
  <si>
    <t>円　　　割合</t>
    <rPh sb="0" eb="1">
      <t>エン</t>
    </rPh>
    <rPh sb="4" eb="6">
      <t>ワリアイ</t>
    </rPh>
    <phoneticPr fontId="2"/>
  </si>
  <si>
    <t>株主及び出資者
(2人目)</t>
    <rPh sb="9" eb="11">
      <t>フタリ</t>
    </rPh>
    <rPh sb="11" eb="12">
      <t>メ</t>
    </rPh>
    <phoneticPr fontId="2"/>
  </si>
  <si>
    <t>ﾀｯｹﾝ　ﾀﾞｲﾋｮｳ</t>
    <phoneticPr fontId="2"/>
  </si>
  <si>
    <t>国分町3-4-17　協会マンション１号館807号室</t>
    <rPh sb="0" eb="3">
      <t>コクブンチョウ</t>
    </rPh>
    <phoneticPr fontId="2"/>
  </si>
  <si>
    <t>株主及び出資者
(3人目)</t>
    <rPh sb="10" eb="11">
      <t>ニン</t>
    </rPh>
    <rPh sb="11" eb="12">
      <t>メ</t>
    </rPh>
    <phoneticPr fontId="2"/>
  </si>
  <si>
    <t>国分町3-4-17　協会マンション１号館807号室</t>
    <phoneticPr fontId="2"/>
  </si>
  <si>
    <t>株主及び出資者
(4人目)</t>
    <rPh sb="10" eb="11">
      <t>ニン</t>
    </rPh>
    <rPh sb="11" eb="12">
      <t>メ</t>
    </rPh>
    <phoneticPr fontId="2"/>
  </si>
  <si>
    <t>専任の取引士(２人目)</t>
    <rPh sb="0" eb="2">
      <t>センニン</t>
    </rPh>
    <rPh sb="3" eb="5">
      <t>トリヒキ</t>
    </rPh>
    <rPh sb="5" eb="6">
      <t>シ</t>
    </rPh>
    <rPh sb="8" eb="9">
      <t>ニン</t>
    </rPh>
    <rPh sb="9" eb="10">
      <t>メ</t>
    </rPh>
    <phoneticPr fontId="2"/>
  </si>
  <si>
    <t>専任の取引士が複数いる場合入力（8人まで）</t>
    <rPh sb="0" eb="2">
      <t>センニン</t>
    </rPh>
    <rPh sb="3" eb="5">
      <t>トリヒキ</t>
    </rPh>
    <rPh sb="5" eb="6">
      <t>シ</t>
    </rPh>
    <rPh sb="7" eb="9">
      <t>フクスウ</t>
    </rPh>
    <rPh sb="11" eb="13">
      <t>バアイ</t>
    </rPh>
    <rPh sb="13" eb="15">
      <t>ニュウリョク</t>
    </rPh>
    <rPh sb="17" eb="18">
      <t>ニン</t>
    </rPh>
    <phoneticPr fontId="2"/>
  </si>
  <si>
    <t>専任の取引士(3人目)</t>
    <rPh sb="0" eb="2">
      <t>センニン</t>
    </rPh>
    <rPh sb="3" eb="5">
      <t>トリヒキ</t>
    </rPh>
    <rPh sb="5" eb="6">
      <t>シ</t>
    </rPh>
    <rPh sb="8" eb="9">
      <t>ニン</t>
    </rPh>
    <rPh sb="9" eb="10">
      <t>メ</t>
    </rPh>
    <phoneticPr fontId="2"/>
  </si>
  <si>
    <t>専任の取引士(4人目)</t>
    <rPh sb="0" eb="2">
      <t>センニン</t>
    </rPh>
    <rPh sb="3" eb="5">
      <t>トリヒキ</t>
    </rPh>
    <rPh sb="5" eb="6">
      <t>シ</t>
    </rPh>
    <rPh sb="8" eb="9">
      <t>ニン</t>
    </rPh>
    <rPh sb="9" eb="10">
      <t>メ</t>
    </rPh>
    <phoneticPr fontId="2"/>
  </si>
  <si>
    <t>専任の取引士(5人目)</t>
    <rPh sb="0" eb="2">
      <t>センニン</t>
    </rPh>
    <rPh sb="3" eb="5">
      <t>トリヒキ</t>
    </rPh>
    <rPh sb="5" eb="6">
      <t>シ</t>
    </rPh>
    <rPh sb="8" eb="9">
      <t>ニン</t>
    </rPh>
    <rPh sb="9" eb="10">
      <t>メ</t>
    </rPh>
    <phoneticPr fontId="2"/>
  </si>
  <si>
    <t>専任の取引士(6人目)</t>
    <rPh sb="0" eb="2">
      <t>センニン</t>
    </rPh>
    <rPh sb="3" eb="5">
      <t>トリヒキ</t>
    </rPh>
    <rPh sb="5" eb="6">
      <t>シ</t>
    </rPh>
    <rPh sb="8" eb="9">
      <t>ニン</t>
    </rPh>
    <rPh sb="9" eb="10">
      <t>メ</t>
    </rPh>
    <phoneticPr fontId="2"/>
  </si>
  <si>
    <t>専任の取引士(7人目)</t>
    <rPh sb="0" eb="2">
      <t>センニン</t>
    </rPh>
    <rPh sb="3" eb="5">
      <t>トリヒキ</t>
    </rPh>
    <rPh sb="5" eb="6">
      <t>シ</t>
    </rPh>
    <rPh sb="8" eb="9">
      <t>ニン</t>
    </rPh>
    <rPh sb="9" eb="10">
      <t>メ</t>
    </rPh>
    <phoneticPr fontId="2"/>
  </si>
  <si>
    <t>専任の取引士(8人目)</t>
    <rPh sb="0" eb="2">
      <t>センニン</t>
    </rPh>
    <rPh sb="3" eb="5">
      <t>トリヒキ</t>
    </rPh>
    <rPh sb="5" eb="6">
      <t>シ</t>
    </rPh>
    <rPh sb="8" eb="9">
      <t>ニン</t>
    </rPh>
    <rPh sb="9" eb="10">
      <t>メ</t>
    </rPh>
    <phoneticPr fontId="2"/>
  </si>
  <si>
    <t>相談役及び顧問(1人目)</t>
    <rPh sb="0" eb="3">
      <t>ソウダンヤク</t>
    </rPh>
    <rPh sb="3" eb="4">
      <t>オヨ</t>
    </rPh>
    <rPh sb="5" eb="7">
      <t>コモン</t>
    </rPh>
    <rPh sb="9" eb="10">
      <t>ニン</t>
    </rPh>
    <rPh sb="10" eb="11">
      <t>メ</t>
    </rPh>
    <phoneticPr fontId="2"/>
  </si>
  <si>
    <t>法人の場合 必ず入力</t>
    <rPh sb="0" eb="2">
      <t>ホウジン</t>
    </rPh>
    <rPh sb="3" eb="5">
      <t>バアイ</t>
    </rPh>
    <phoneticPr fontId="2"/>
  </si>
  <si>
    <t>相談役及び
顧問(2人目)</t>
    <phoneticPr fontId="2"/>
  </si>
  <si>
    <t>相談役及び
顧問(3人目)</t>
    <phoneticPr fontId="2"/>
  </si>
  <si>
    <t>相談役及び
顧問(4人目)</t>
    <phoneticPr fontId="2"/>
  </si>
  <si>
    <t>フリガナ　</t>
    <phoneticPr fontId="2"/>
  </si>
  <si>
    <t>上記についてご理解いただいたうえで右記入力例を参考に「入力シート」にご入力ください。</t>
    <rPh sb="0" eb="2">
      <t>ジョウキ</t>
    </rPh>
    <rPh sb="7" eb="9">
      <t>リカイ</t>
    </rPh>
    <rPh sb="17" eb="19">
      <t>ウキ</t>
    </rPh>
    <rPh sb="19" eb="21">
      <t>ニュウリョク</t>
    </rPh>
    <rPh sb="21" eb="22">
      <t>レイ</t>
    </rPh>
    <rPh sb="23" eb="25">
      <t>サンコウ</t>
    </rPh>
    <rPh sb="27" eb="29">
      <t>ニュウリョク</t>
    </rPh>
    <rPh sb="35" eb="37">
      <t>ニュウリョク</t>
    </rPh>
    <phoneticPr fontId="2"/>
  </si>
  <si>
    <t>入力例</t>
    <rPh sb="2" eb="3">
      <t>レイ</t>
    </rPh>
    <phoneticPr fontId="2"/>
  </si>
  <si>
    <t>仙台市青葉区</t>
  </si>
  <si>
    <t>０４１０１</t>
  </si>
  <si>
    <t/>
  </si>
  <si>
    <t>仙台市宮城野区</t>
  </si>
  <si>
    <t>０４１０２</t>
  </si>
  <si>
    <t>選択選択</t>
  </si>
  <si>
    <t>Ｓ</t>
  </si>
  <si>
    <t>石巻市選択</t>
  </si>
  <si>
    <t>０４２０２</t>
  </si>
  <si>
    <t>新　規</t>
    <phoneticPr fontId="2"/>
  </si>
  <si>
    <t>様式第一号</t>
    <rPh sb="0" eb="2">
      <t>ヨウシキ</t>
    </rPh>
    <rPh sb="2" eb="3">
      <t>ダイ</t>
    </rPh>
    <rPh sb="3" eb="4">
      <t>イチ</t>
    </rPh>
    <rPh sb="4" eb="5">
      <t>ゴウ</t>
    </rPh>
    <phoneticPr fontId="2"/>
  </si>
  <si>
    <t>県収入証紙・登録免許税納付書・領収証書又は収入印紙はり付け欄</t>
    <phoneticPr fontId="2"/>
  </si>
  <si>
    <t>　　　　　　　　　　　　　　　　（消印してはならない。）</t>
    <rPh sb="17" eb="19">
      <t>ケシイン</t>
    </rPh>
    <phoneticPr fontId="2"/>
  </si>
  <si>
    <t xml:space="preserve">
　○宮城県知事免許（新規・更新）
　　　宮城県の収入証紙３３，０００円分を貼付
　　　宮城県庁１階売店等で買えます。
　○国土交通大臣免許（新規・免許換）
　　　登録免許税を納付した領収書原本を貼付
　　　　免許を受けようとする地方整備局が東北地方
　　　　整備局の場合→仙台国税局仙台北税務署に納付
　○国土交通大臣免許（更新）
</t>
    <phoneticPr fontId="2"/>
  </si>
  <si>
    <t>様式第二号（第一条の二関係）</t>
    <rPh sb="0" eb="2">
      <t>ヨウシキ</t>
    </rPh>
    <rPh sb="2" eb="3">
      <t>ダイ</t>
    </rPh>
    <rPh sb="3" eb="4">
      <t>ニ</t>
    </rPh>
    <rPh sb="4" eb="5">
      <t>ゴウ</t>
    </rPh>
    <rPh sb="6" eb="7">
      <t>ダイ</t>
    </rPh>
    <rPh sb="7" eb="8">
      <t>イチ</t>
    </rPh>
    <rPh sb="8" eb="9">
      <t>ジョウ</t>
    </rPh>
    <rPh sb="10" eb="11">
      <t>ニ</t>
    </rPh>
    <rPh sb="11" eb="13">
      <t>カンケイ</t>
    </rPh>
    <phoneticPr fontId="2"/>
  </si>
  <si>
    <t>宅 地 建 物 取 引 業 経 歴 書</t>
    <phoneticPr fontId="2"/>
  </si>
  <si>
    <t>（第二面）</t>
    <phoneticPr fontId="2"/>
  </si>
  <si>
    <t>該当なし</t>
    <phoneticPr fontId="2"/>
  </si>
  <si>
    <t>備　　考
　１　新規に免許を申請する者は、「最初の免許」の欄に「新規」と記入すること。
　２　「組織変更」の欄には、合併又は商号若しくは名称の変更について記入すること。
　３　「期間」の欄には、事業年度を記入すること。
　４　「売買・交換」の欄には、上段に売買の実績を、下段に交換の実績を記入すること。</t>
    <phoneticPr fontId="2"/>
  </si>
  <si>
    <t>※最新の年度は添付する決算書・納税証明書の年度に合わせてください。</t>
    <phoneticPr fontId="2"/>
  </si>
  <si>
    <t>(「売買・交換」の欄の上段には売買の実績を、下段には交換の実績を記入してください。）</t>
    <rPh sb="2" eb="4">
      <t>バイバイ</t>
    </rPh>
    <rPh sb="5" eb="7">
      <t>コウカン</t>
    </rPh>
    <rPh sb="9" eb="10">
      <t>ラン</t>
    </rPh>
    <rPh sb="11" eb="13">
      <t>ジョウダン</t>
    </rPh>
    <rPh sb="15" eb="17">
      <t>バイバイ</t>
    </rPh>
    <rPh sb="18" eb="20">
      <t>ジッセキ</t>
    </rPh>
    <rPh sb="22" eb="24">
      <t>カダン</t>
    </rPh>
    <rPh sb="26" eb="28">
      <t>コウカン</t>
    </rPh>
    <rPh sb="29" eb="31">
      <t>ジッセキ</t>
    </rPh>
    <rPh sb="32" eb="34">
      <t>キニュウ</t>
    </rPh>
    <phoneticPr fontId="2"/>
  </si>
  <si>
    <t>　　　　　期間
　種類</t>
    <rPh sb="5" eb="7">
      <t>キカン</t>
    </rPh>
    <rPh sb="9" eb="11">
      <t>シュルイ</t>
    </rPh>
    <phoneticPr fontId="2"/>
  </si>
  <si>
    <t>　　年　　月　　日から
　　年　　月　　日までの１年間</t>
    <rPh sb="2" eb="3">
      <t>ネン</t>
    </rPh>
    <rPh sb="5" eb="6">
      <t>ツキ</t>
    </rPh>
    <rPh sb="8" eb="9">
      <t>ニチ</t>
    </rPh>
    <rPh sb="14" eb="15">
      <t>ネン</t>
    </rPh>
    <rPh sb="17" eb="18">
      <t>ツキ</t>
    </rPh>
    <rPh sb="20" eb="21">
      <t>ニチ</t>
    </rPh>
    <rPh sb="25" eb="27">
      <t>ネンカン</t>
    </rPh>
    <phoneticPr fontId="2"/>
  </si>
  <si>
    <t>　       申請者、申請者の役員、令第２条の２に規定する使用人、
       法定代理人及び法定代理人の役員は、法第５条第１項各号に
       該当しない者であることを誓約します。</t>
    <rPh sb="8" eb="11">
      <t>シンセイシャ</t>
    </rPh>
    <rPh sb="12" eb="15">
      <t>シンセイシャ</t>
    </rPh>
    <rPh sb="16" eb="18">
      <t>ヤクイン</t>
    </rPh>
    <rPh sb="19" eb="20">
      <t>レイ</t>
    </rPh>
    <rPh sb="20" eb="21">
      <t>ダイ</t>
    </rPh>
    <rPh sb="22" eb="23">
      <t>ジョウ</t>
    </rPh>
    <rPh sb="26" eb="28">
      <t>キテイ</t>
    </rPh>
    <rPh sb="30" eb="33">
      <t>シヨウニン</t>
    </rPh>
    <rPh sb="43" eb="45">
      <t>ホウテイ</t>
    </rPh>
    <rPh sb="45" eb="48">
      <t>ダイリニン</t>
    </rPh>
    <rPh sb="48" eb="49">
      <t>オヨ</t>
    </rPh>
    <rPh sb="50" eb="52">
      <t>ホウテイ</t>
    </rPh>
    <rPh sb="52" eb="55">
      <t>ダイリニン</t>
    </rPh>
    <rPh sb="56" eb="58">
      <t>ヤクイン</t>
    </rPh>
    <rPh sb="60" eb="61">
      <t>ホウ</t>
    </rPh>
    <rPh sb="61" eb="62">
      <t>ダイ</t>
    </rPh>
    <rPh sb="63" eb="64">
      <t>ジョウ</t>
    </rPh>
    <rPh sb="64" eb="65">
      <t>ダイ</t>
    </rPh>
    <rPh sb="66" eb="67">
      <t>コウ</t>
    </rPh>
    <rPh sb="67" eb="69">
      <t>カクゴウ</t>
    </rPh>
    <rPh sb="79" eb="81">
      <t>ガイトウ</t>
    </rPh>
    <rPh sb="84" eb="85">
      <t>シャ</t>
    </rPh>
    <rPh sb="91" eb="93">
      <t>セイヤク</t>
    </rPh>
    <phoneticPr fontId="2"/>
  </si>
  <si>
    <t>（法人にあっては、代表者の氏名）</t>
    <rPh sb="1" eb="3">
      <t>ホウジン</t>
    </rPh>
    <rPh sb="9" eb="12">
      <t>ダイヒョウシャ</t>
    </rPh>
    <rPh sb="13" eb="15">
      <t>シメイ</t>
    </rPh>
    <phoneticPr fontId="2"/>
  </si>
  <si>
    <t>氏　　　　名</t>
    <rPh sb="0" eb="1">
      <t>シ</t>
    </rPh>
    <rPh sb="5" eb="6">
      <t>ナ</t>
    </rPh>
    <phoneticPr fontId="2"/>
  </si>
  <si>
    <t>法 定 代 理 人</t>
    <rPh sb="0" eb="1">
      <t>ホウ</t>
    </rPh>
    <rPh sb="2" eb="3">
      <t>サダム</t>
    </rPh>
    <rPh sb="4" eb="5">
      <t>ダイ</t>
    </rPh>
    <rPh sb="6" eb="7">
      <t>リ</t>
    </rPh>
    <rPh sb="8" eb="9">
      <t>ヒト</t>
    </rPh>
    <phoneticPr fontId="2"/>
  </si>
  <si>
    <t>　下記の事務所は、宅地建物取引業法第３１条の３第１項に規定する要件を備えている
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3" eb="45">
      <t>ショウメイ</t>
    </rPh>
    <phoneticPr fontId="2"/>
  </si>
  <si>
    <t>（法人にあっては、代表者の氏名）</t>
    <rPh sb="1" eb="3">
      <t>ホウジン</t>
    </rPh>
    <rPh sb="9" eb="12">
      <t>ダイヒョウシャ</t>
    </rPh>
    <rPh sb="13" eb="15">
      <t>シメイ</t>
    </rPh>
    <phoneticPr fontId="2"/>
  </si>
  <si>
    <t>※相談役・顧問のいずれもいない場合は右上の余白に「該当無し」と記載して下さい。</t>
    <rPh sb="1" eb="4">
      <t>ソウダンヤク</t>
    </rPh>
    <rPh sb="5" eb="7">
      <t>コモン</t>
    </rPh>
    <rPh sb="15" eb="17">
      <t>バアイ</t>
    </rPh>
    <rPh sb="18" eb="20">
      <t>ミギウエ</t>
    </rPh>
    <rPh sb="21" eb="23">
      <t>ヨハク</t>
    </rPh>
    <rPh sb="25" eb="28">
      <t>ガイトウナ</t>
    </rPh>
    <rPh sb="31" eb="33">
      <t>キサイ</t>
    </rPh>
    <rPh sb="35" eb="36">
      <t>クダ</t>
    </rPh>
    <phoneticPr fontId="2"/>
  </si>
  <si>
    <t>　「用途」の欄は、土地建物登記簿謄本、建物賃貸借契約書又は建物使用貸借契約書等に記載された用途（住居、事務所等）について記入すること。</t>
    <rPh sb="2" eb="4">
      <t>ヨウト</t>
    </rPh>
    <rPh sb="6" eb="7">
      <t>ラン</t>
    </rPh>
    <rPh sb="9" eb="13">
      <t>トチタテモノ</t>
    </rPh>
    <rPh sb="13" eb="18">
      <t>トウキボトウホン</t>
    </rPh>
    <rPh sb="19" eb="21">
      <t>タテモノ</t>
    </rPh>
    <rPh sb="21" eb="24">
      <t>チンタイシャク</t>
    </rPh>
    <rPh sb="24" eb="27">
      <t>ケイヤクショ</t>
    </rPh>
    <rPh sb="27" eb="28">
      <t>マタ</t>
    </rPh>
    <rPh sb="29" eb="31">
      <t>タテモノ</t>
    </rPh>
    <rPh sb="31" eb="33">
      <t>シヨウ</t>
    </rPh>
    <rPh sb="33" eb="35">
      <t>タイシャク</t>
    </rPh>
    <rPh sb="35" eb="38">
      <t>ケイヤクショ</t>
    </rPh>
    <rPh sb="38" eb="39">
      <t>トウ</t>
    </rPh>
    <rPh sb="40" eb="42">
      <t>キサイ</t>
    </rPh>
    <rPh sb="45" eb="47">
      <t>ヨウト</t>
    </rPh>
    <rPh sb="48" eb="50">
      <t>ジュウキョ</t>
    </rPh>
    <rPh sb="51" eb="54">
      <t>ジムショ</t>
    </rPh>
    <rPh sb="54" eb="55">
      <t>トウ</t>
    </rPh>
    <rPh sb="60" eb="62">
      <t>キニュウ</t>
    </rPh>
    <phoneticPr fontId="2"/>
  </si>
  <si>
    <t>（Ａ４）</t>
    <phoneticPr fontId="2"/>
  </si>
  <si>
    <t>価　　　　　格（円）</t>
    <rPh sb="0" eb="1">
      <t>アタイ</t>
    </rPh>
    <rPh sb="6" eb="7">
      <t>カク</t>
    </rPh>
    <rPh sb="8" eb="9">
      <t>エン</t>
    </rPh>
    <phoneticPr fontId="2"/>
  </si>
  <si>
    <t>資 産 に 関 す る 調 書</t>
    <rPh sb="0" eb="1">
      <t>シ</t>
    </rPh>
    <rPh sb="2" eb="3">
      <t>サン</t>
    </rPh>
    <rPh sb="6" eb="7">
      <t>カン</t>
    </rPh>
    <rPh sb="12" eb="13">
      <t>チョウ</t>
    </rPh>
    <rPh sb="14" eb="15">
      <t>ショ</t>
    </rPh>
    <phoneticPr fontId="2"/>
  </si>
  <si>
    <t>1.男 2.女</t>
    <rPh sb="2" eb="3">
      <t>オトコ</t>
    </rPh>
    <rPh sb="6" eb="7">
      <t>オンナ</t>
    </rPh>
    <phoneticPr fontId="2"/>
  </si>
  <si>
    <t>◎所属している不動産業関係業界団体が</t>
    <phoneticPr fontId="2"/>
  </si>
  <si>
    <t>ある場合にはその名称</t>
  </si>
  <si>
    <t>　　</t>
  </si>
  <si>
    <t xml:space="preserve">代表取締役 </t>
    <phoneticPr fontId="20"/>
  </si>
  <si>
    <t xml:space="preserve">取締役 </t>
    <phoneticPr fontId="20"/>
  </si>
  <si>
    <t xml:space="preserve">監査役 </t>
    <phoneticPr fontId="20"/>
  </si>
  <si>
    <t>代表社員</t>
    <phoneticPr fontId="20"/>
  </si>
  <si>
    <t>社員</t>
    <phoneticPr fontId="20"/>
  </si>
  <si>
    <t>無限責任社員</t>
    <phoneticPr fontId="20"/>
  </si>
  <si>
    <t>　　</t>
    <phoneticPr fontId="2"/>
  </si>
  <si>
    <t>専任取引士</t>
    <rPh sb="0" eb="5">
      <t>センニントリヒキシ</t>
    </rPh>
    <phoneticPr fontId="2"/>
  </si>
  <si>
    <t>政令使用人</t>
    <rPh sb="0" eb="5">
      <t>セイレイシヨウニン</t>
    </rPh>
    <phoneticPr fontId="2"/>
  </si>
  <si>
    <t>１．略歴書　（代表者、専任取引士、政令使用人は一部自動入力済み）</t>
    <rPh sb="2" eb="5">
      <t>リャクレキショ</t>
    </rPh>
    <rPh sb="7" eb="10">
      <t>ダイヒョウシャ</t>
    </rPh>
    <rPh sb="11" eb="16">
      <t>センニントリヒキシ</t>
    </rPh>
    <rPh sb="17" eb="22">
      <t>セイレイシヨウニン</t>
    </rPh>
    <rPh sb="23" eb="25">
      <t>イチブ</t>
    </rPh>
    <rPh sb="25" eb="29">
      <t>ジドウニュウリョク</t>
    </rPh>
    <rPh sb="29" eb="30">
      <t>ズ</t>
    </rPh>
    <phoneticPr fontId="2"/>
  </si>
  <si>
    <r>
      <t xml:space="preserve"> </t>
    </r>
    <r>
      <rPr>
        <sz val="10.5"/>
        <rFont val="ＭＳ ゴシック"/>
        <family val="3"/>
        <charset val="128"/>
      </rPr>
      <t xml:space="preserve"> </t>
    </r>
    <phoneticPr fontId="2"/>
  </si>
  <si>
    <t xml:space="preserve">  </t>
  </si>
  <si>
    <t>←取締役等に就任していない場合は、空欄にしてください。
（社員とはしないでください）</t>
    <phoneticPr fontId="2"/>
  </si>
  <si>
    <t>専任取引士</t>
    <rPh sb="0" eb="2">
      <t>せんにん</t>
    </rPh>
    <rPh sb="2" eb="5">
      <t>とりひきし</t>
    </rPh>
    <phoneticPr fontId="2" type="Hiragana"/>
  </si>
  <si>
    <t>大街道北351</t>
    <rPh sb="0" eb="3">
      <t>オオカイドウ</t>
    </rPh>
    <rPh sb="3" eb="4">
      <t>キタ</t>
    </rPh>
    <phoneticPr fontId="2"/>
  </si>
  <si>
    <t>代表取締役</t>
    <rPh sb="0" eb="5">
      <t>だいひょうとりしまりやく</t>
    </rPh>
    <phoneticPr fontId="2" type="Hiragana"/>
  </si>
  <si>
    <t>細則様式第一号</t>
    <phoneticPr fontId="2" type="Hiragana"/>
  </si>
  <si>
    <t>４．免許申請者等に関する調書(一部自動入力済み）</t>
  </si>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</sst>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0_);[Red]\(0\)"/>
  </numFmts>
  <fonts count="80">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16"/>
      <name val="ＭＳ 明朝"/>
      <family val="1"/>
      <charset val="128"/>
    </font>
    <font>
      <b/>
      <sz val="18"/>
      <name val="ＭＳ 明朝"/>
      <family val="1"/>
      <charset val="128"/>
    </font>
    <font>
      <sz val="5"/>
      <name val="ＭＳ 明朝"/>
      <family val="1"/>
      <charset val="128"/>
    </font>
    <font>
      <sz val="8"/>
      <name val="ＭＳ 明朝"/>
      <family val="1"/>
      <charset val="128"/>
    </font>
    <font>
      <b/>
      <sz val="10"/>
      <name val="ＭＳ Ｐ明朝"/>
      <family val="1"/>
      <charset val="128"/>
    </font>
    <font>
      <sz val="6"/>
      <name val="ＭＳ 明朝"/>
      <family val="1"/>
      <charset val="128"/>
    </font>
    <font>
      <u/>
      <sz val="9"/>
      <name val="ＭＳ 明朝"/>
      <family val="1"/>
      <charset val="128"/>
    </font>
    <font>
      <sz val="14"/>
      <name val="ＭＳ 明朝"/>
      <family val="1"/>
      <charset val="128"/>
    </font>
    <font>
      <b/>
      <sz val="14"/>
      <name val="ＭＳ 明朝"/>
      <family val="1"/>
      <charset val="128"/>
    </font>
    <font>
      <sz val="7"/>
      <name val="ＭＳ 明朝"/>
      <family val="1"/>
      <charset val="128"/>
    </font>
    <font>
      <sz val="11"/>
      <name val="ＭＳ 明朝"/>
      <family val="1"/>
      <charset val="128"/>
    </font>
    <font>
      <b/>
      <sz val="14"/>
      <name val="ＭＳ Ｐゴシック"/>
      <family val="3"/>
      <charset val="128"/>
    </font>
    <font>
      <sz val="11"/>
      <name val="HG創英角ｺﾞｼｯｸUB"/>
      <family val="3"/>
      <charset val="128"/>
    </font>
    <font>
      <u/>
      <sz val="11"/>
      <name val="ＭＳ 明朝"/>
      <family val="1"/>
      <charset val="128"/>
    </font>
    <font>
      <sz val="6"/>
      <name val="ＭＳ Ｐゴシック"/>
      <family val="3"/>
      <charset val="128"/>
    </font>
    <font>
      <sz val="11"/>
      <color indexed="10"/>
      <name val="HGS創英角ｺﾞｼｯｸUB"/>
      <family val="3"/>
      <charset val="128"/>
    </font>
    <font>
      <sz val="18"/>
      <name val="HGP創英角ﾎﾟｯﾌﾟ体"/>
      <family val="3"/>
      <charset val="128"/>
    </font>
    <font>
      <sz val="12"/>
      <name val="HGP創英角ﾎﾟｯﾌﾟ体"/>
      <family val="3"/>
      <charset val="128"/>
    </font>
    <font>
      <sz val="11"/>
      <name val="HGP創英角ﾎﾟｯﾌﾟ体"/>
      <family val="3"/>
      <charset val="128"/>
    </font>
    <font>
      <sz val="11"/>
      <name val="ＭＳ Ｐゴシック"/>
      <family val="3"/>
      <charset val="128"/>
    </font>
    <font>
      <sz val="10.5"/>
      <name val="ＭＳ ゴシック"/>
      <family val="3"/>
      <charset val="128"/>
    </font>
    <font>
      <sz val="10.5"/>
      <name val="ＭＳ ゴシック"/>
      <family val="3"/>
      <charset val="128"/>
    </font>
    <font>
      <sz val="11"/>
      <name val="ＭＳ ゴシック"/>
      <family val="3"/>
      <charset val="128"/>
    </font>
    <font>
      <sz val="11"/>
      <name val="ＭＳ ゴシック"/>
      <family val="3"/>
      <charset val="128"/>
    </font>
    <font>
      <strike/>
      <sz val="11"/>
      <name val="ＭＳ 明朝"/>
      <family val="1"/>
      <charset val="128"/>
    </font>
    <font>
      <u/>
      <sz val="11"/>
      <color theme="10"/>
      <name val="ＭＳ Ｐゴシック"/>
      <family val="3"/>
      <charset val="128"/>
    </font>
    <font>
      <sz val="11"/>
      <color rgb="FFFF0000"/>
      <name val="HGS創英角ｺﾞｼｯｸUB"/>
      <family val="3"/>
      <charset val="128"/>
    </font>
    <font>
      <sz val="10.5"/>
      <color rgb="FF000000"/>
      <name val="ＭＳ ゴシック"/>
      <family val="3"/>
      <charset val="128"/>
    </font>
    <font>
      <sz val="11"/>
      <color theme="1"/>
      <name val="ＭＳ ゴシック"/>
      <family val="3"/>
      <charset val="128"/>
    </font>
    <font>
      <sz val="8"/>
      <color theme="1"/>
      <name val="ＭＳ Ｐゴシック"/>
      <family val="3"/>
      <charset val="128"/>
      <scheme val="minor"/>
    </font>
    <font>
      <sz val="6"/>
      <color theme="1"/>
      <name val="ＭＳ Ｐゴシック"/>
      <family val="3"/>
      <charset val="128"/>
      <scheme val="minor"/>
    </font>
    <font>
      <sz val="10"/>
      <color theme="1"/>
      <name val="ＭＳ Ｐゴシック"/>
      <family val="3"/>
      <charset val="128"/>
      <scheme val="minor"/>
    </font>
    <font>
      <sz val="11"/>
      <color rgb="FFFF0000"/>
      <name val="HGP創英角ｺﾞｼｯｸUB"/>
      <family val="3"/>
      <charset val="128"/>
    </font>
    <font>
      <sz val="9"/>
      <color theme="1"/>
      <name val="ＭＳ Ｐゴシック"/>
      <family val="3"/>
      <charset val="128"/>
      <scheme val="minor"/>
    </font>
    <font>
      <sz val="14"/>
      <color theme="1"/>
      <name val="HGP創英角ﾎﾟｯﾌﾟ体"/>
      <family val="3"/>
      <charset val="128"/>
    </font>
    <font>
      <sz val="12"/>
      <color theme="3" tint="0.39997558519241921"/>
      <name val="HGS創英角ﾎﾟｯﾌﾟ体"/>
      <family val="3"/>
      <charset val="128"/>
    </font>
    <font>
      <sz val="11"/>
      <color theme="3" tint="0.39997558519241921"/>
      <name val="HGS創英角ﾎﾟｯﾌﾟ体"/>
      <family val="3"/>
      <charset val="128"/>
    </font>
    <font>
      <u val="double"/>
      <sz val="16"/>
      <name val="HGS創英角ｺﾞｼｯｸUB"/>
      <family val="3"/>
      <charset val="128"/>
    </font>
    <font>
      <strike/>
      <sz val="12"/>
      <name val="ＭＳ 明朝"/>
      <family val="1"/>
      <charset val="128"/>
    </font>
    <font>
      <sz val="9"/>
      <color rgb="FFFF0000"/>
      <name val="HGS創英角ｺﾞｼｯｸUB"/>
      <family val="3"/>
      <charset val="128"/>
    </font>
    <font>
      <sz val="7.5"/>
      <name val="ＭＳ 明朝"/>
      <family val="1"/>
      <charset val="128"/>
    </font>
    <font>
      <sz val="8"/>
      <color theme="1"/>
      <name val="HGP創英角ﾎﾟｯﾌﾟ体"/>
      <family val="3"/>
      <charset val="128"/>
    </font>
    <font>
      <sz val="11"/>
      <color theme="1"/>
      <name val="ＭＳ 明朝"/>
      <family val="1"/>
      <charset val="128"/>
    </font>
    <font>
      <b/>
      <sz val="11"/>
      <color theme="1"/>
      <name val="ＭＳ 明朝"/>
      <family val="1"/>
      <charset val="128"/>
    </font>
    <font>
      <sz val="6"/>
      <name val="ＭＳ Ｐゴシック"/>
      <family val="3"/>
      <charset val="128"/>
      <scheme val="minor"/>
    </font>
    <font>
      <sz val="14"/>
      <color theme="1"/>
      <name val="ＭＳ 明朝"/>
      <family val="1"/>
      <charset val="128"/>
    </font>
    <font>
      <sz val="9"/>
      <color theme="1"/>
      <name val="ＭＳ 明朝"/>
      <family val="1"/>
      <charset val="128"/>
    </font>
    <font>
      <sz val="11"/>
      <color rgb="FF000066"/>
      <name val="HGS創英角ｺﾞｼｯｸUB"/>
      <family val="3"/>
      <charset val="128"/>
    </font>
    <font>
      <sz val="6"/>
      <name val="HGP創英角ﾎﾟｯﾌﾟ体"/>
      <family val="3"/>
      <charset val="128"/>
    </font>
    <font>
      <sz val="10"/>
      <name val="ＭＳ Ｐゴシック"/>
      <family val="3"/>
      <charset val="128"/>
    </font>
    <font>
      <sz val="16"/>
      <color rgb="FF660066"/>
      <name val="HGS創英角ﾎﾟｯﾌﾟ体"/>
      <family val="3"/>
      <charset val="128"/>
    </font>
    <font>
      <sz val="11"/>
      <color rgb="FF660066"/>
      <name val="ＭＳ Ｐゴシック"/>
      <family val="3"/>
      <charset val="128"/>
    </font>
    <font>
      <sz val="11"/>
      <color rgb="FFFF5050"/>
      <name val="HG創英角ﾎﾟｯﾌﾟ体"/>
      <family val="3"/>
      <charset val="128"/>
    </font>
    <font>
      <sz val="10"/>
      <color rgb="FFFF5050"/>
      <name val="HG創英角ﾎﾟｯﾌﾟ体"/>
      <family val="3"/>
      <charset val="128"/>
    </font>
    <font>
      <sz val="8"/>
      <color rgb="FFFF5050"/>
      <name val="HG創英角ﾎﾟｯﾌﾟ体"/>
      <family val="3"/>
      <charset val="128"/>
    </font>
    <font>
      <sz val="11"/>
      <color rgb="FFFF5050"/>
      <name val="HGS創英角ﾎﾟｯﾌﾟ体"/>
      <family val="3"/>
      <charset val="128"/>
    </font>
    <font>
      <sz val="8"/>
      <color rgb="FFFF5050"/>
      <name val="HGS創英角ﾎﾟｯﾌﾟ体"/>
      <family val="3"/>
      <charset val="128"/>
    </font>
    <font>
      <sz val="12"/>
      <color rgb="FF000066"/>
      <name val="HGS創英角ﾎﾟｯﾌﾟ体"/>
      <family val="3"/>
      <charset val="128"/>
    </font>
    <font>
      <sz val="11"/>
      <color rgb="FF000066"/>
      <name val="ＭＳ Ｐゴシック"/>
      <family val="3"/>
      <charset val="128"/>
    </font>
    <font>
      <sz val="14"/>
      <name val="HGP創英角ｺﾞｼｯｸUB"/>
      <family val="3"/>
      <charset val="128"/>
    </font>
    <font>
      <b/>
      <sz val="16"/>
      <name val="ＭＳ 明朝"/>
      <family val="1"/>
      <charset val="128"/>
    </font>
    <font>
      <b/>
      <sz val="16"/>
      <name val="ＭＳ Ｐゴシック"/>
      <family val="3"/>
      <charset val="128"/>
    </font>
    <font>
      <sz val="9.5"/>
      <name val="ＭＳ 明朝"/>
      <family val="1"/>
      <charset val="128"/>
    </font>
    <font>
      <sz val="12"/>
      <name val="ＭＳ Ｐゴシック"/>
      <family val="3"/>
      <charset val="128"/>
    </font>
    <font>
      <sz val="11"/>
      <name val="ＭＳ Ｐ明朝"/>
      <family val="1"/>
      <charset val="128"/>
    </font>
    <font>
      <sz val="12"/>
      <color theme="1"/>
      <name val="ＭＳ 明朝"/>
      <family val="1"/>
      <charset val="128"/>
    </font>
    <font>
      <sz val="16"/>
      <color theme="1"/>
      <name val="ＭＳ 明朝"/>
      <family val="1"/>
      <charset val="128"/>
    </font>
    <font>
      <sz val="12"/>
      <color rgb="FFFF5050"/>
      <name val="HGS創英角ﾎﾟｯﾌﾟ体"/>
      <family val="3"/>
      <charset val="128"/>
    </font>
    <font>
      <sz val="16"/>
      <color rgb="FF0070C0"/>
      <name val="HGS創英角ﾎﾟｯﾌﾟ体"/>
      <family val="3"/>
      <charset val="128"/>
    </font>
    <font>
      <sz val="11"/>
      <color rgb="FF0070C0"/>
      <name val="ＭＳ Ｐゴシック"/>
      <family val="3"/>
      <charset val="128"/>
    </font>
    <font>
      <b/>
      <sz val="9"/>
      <color indexed="81"/>
      <name val="MS P ゴシック"/>
      <family val="3"/>
      <charset val="128"/>
    </font>
    <font>
      <sz val="11"/>
      <name val="ＭＳ Ｐゴシック"/>
      <family val="3"/>
      <charset val="128"/>
      <scheme val="minor"/>
    </font>
    <font>
      <sz val="12"/>
      <color indexed="81"/>
      <name val="HGP創英角ﾎﾟｯﾌﾟ体"/>
      <family val="3"/>
      <charset val="128"/>
    </font>
    <font>
      <sz val="8"/>
      <color rgb="FFFF0000"/>
      <name val="HG創英角ｺﾞｼｯｸUB"/>
      <family val="3"/>
      <charset val="128"/>
    </font>
  </fonts>
  <fills count="5">
    <fill>
      <patternFill patternType="none"/>
    </fill>
    <fill>
      <patternFill patternType="gray125"/>
    </fill>
    <fill>
      <patternFill patternType="solid">
        <fgColor rgb="FFFFCCFF"/>
        <bgColor indexed="64"/>
      </patternFill>
    </fill>
    <fill>
      <patternFill patternType="solid">
        <fgColor theme="8" tint="0.79998168889431442"/>
        <bgColor indexed="64"/>
      </patternFill>
    </fill>
    <fill>
      <patternFill patternType="solid">
        <fgColor theme="0" tint="-0.34998626667073579"/>
        <bgColor indexed="64"/>
      </patternFill>
    </fill>
  </fills>
  <borders count="181">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medium">
        <color indexed="64"/>
      </right>
      <top style="medium">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hair">
        <color indexed="64"/>
      </left>
      <right style="hair">
        <color indexed="64"/>
      </right>
      <top style="thin">
        <color indexed="64"/>
      </top>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right/>
      <top style="double">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hair">
        <color indexed="64"/>
      </left>
      <right style="thin">
        <color indexed="64"/>
      </right>
      <top style="thin">
        <color indexed="64"/>
      </top>
      <bottom/>
      <diagonal/>
    </border>
    <border>
      <left/>
      <right/>
      <top style="double">
        <color indexed="64"/>
      </top>
      <bottom style="double">
        <color indexed="64"/>
      </bottom>
      <diagonal/>
    </border>
    <border>
      <left style="hair">
        <color indexed="64"/>
      </left>
      <right style="hair">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diagonal/>
    </border>
    <border>
      <left style="thin">
        <color indexed="64"/>
      </left>
      <right style="double">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rgb="FF000000"/>
      </left>
      <right style="thin">
        <color indexed="64"/>
      </right>
      <top style="thin">
        <color indexed="64"/>
      </top>
      <bottom/>
      <diagonal/>
    </border>
    <border>
      <left style="thin">
        <color indexed="64"/>
      </left>
      <right style="double">
        <color rgb="FF000000"/>
      </right>
      <top style="thin">
        <color indexed="64"/>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right style="double">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double">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s>
  <cellStyleXfs count="3">
    <xf numFmtId="0" fontId="0" fillId="0" borderId="0">
      <alignment vertical="center"/>
    </xf>
    <xf numFmtId="0" fontId="31"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516">
    <xf numFmtId="0" fontId="0" fillId="0" borderId="0" xfId="0">
      <alignment vertical="center"/>
    </xf>
    <xf numFmtId="0" fontId="3" fillId="0" borderId="0" xfId="0" applyFont="1" applyBorder="1" applyAlignment="1">
      <alignment vertical="center"/>
    </xf>
    <xf numFmtId="0" fontId="3" fillId="0" borderId="0" xfId="0" applyFont="1" applyBorder="1">
      <alignment vertical="center"/>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pplyBorder="1" applyAlignment="1">
      <alignment horizontal="center" vertical="center"/>
    </xf>
    <xf numFmtId="0" fontId="9" fillId="0" borderId="0" xfId="0" applyFont="1">
      <alignment vertical="center"/>
    </xf>
    <xf numFmtId="49" fontId="3" fillId="0" borderId="7" xfId="0" applyNumberFormat="1" applyFont="1" applyBorder="1" applyAlignment="1">
      <alignment horizontal="center" vertical="center"/>
    </xf>
    <xf numFmtId="0" fontId="8" fillId="0" borderId="0" xfId="0" applyFont="1" applyBorder="1">
      <alignment vertical="center"/>
    </xf>
    <xf numFmtId="49" fontId="3" fillId="0" borderId="0" xfId="0" applyNumberFormat="1" applyFont="1">
      <alignment vertical="center"/>
    </xf>
    <xf numFmtId="49" fontId="3" fillId="0" borderId="0" xfId="0" applyNumberFormat="1" applyFont="1" applyBorder="1">
      <alignment vertical="center"/>
    </xf>
    <xf numFmtId="49" fontId="3" fillId="0" borderId="0" xfId="0" applyNumberFormat="1" applyFont="1" applyBorder="1" applyAlignment="1">
      <alignment vertical="center"/>
    </xf>
    <xf numFmtId="49" fontId="8" fillId="0" borderId="0" xfId="0" applyNumberFormat="1" applyFont="1" applyBorder="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3" fillId="0" borderId="0" xfId="0" applyFont="1" applyAlignment="1">
      <alignment vertical="center"/>
    </xf>
    <xf numFmtId="0" fontId="5" fillId="0" borderId="0" xfId="0" applyFont="1">
      <alignment vertical="center"/>
    </xf>
    <xf numFmtId="0" fontId="5" fillId="0" borderId="14" xfId="0" applyFont="1" applyBorder="1" applyAlignment="1">
      <alignment horizontal="center" vertical="center"/>
    </xf>
    <xf numFmtId="0" fontId="5" fillId="0" borderId="0" xfId="0" applyFont="1" applyBorder="1">
      <alignment vertical="center"/>
    </xf>
    <xf numFmtId="0" fontId="5" fillId="0" borderId="41" xfId="0" applyFont="1" applyBorder="1">
      <alignment vertical="center"/>
    </xf>
    <xf numFmtId="0" fontId="5" fillId="0" borderId="0" xfId="0" applyFont="1" applyBorder="1" applyAlignment="1">
      <alignment horizontal="distributed" vertical="center"/>
    </xf>
    <xf numFmtId="0" fontId="5" fillId="0" borderId="0" xfId="0" applyFont="1" applyBorder="1" applyAlignment="1">
      <alignment vertical="center"/>
    </xf>
    <xf numFmtId="49" fontId="5" fillId="0" borderId="0" xfId="0" applyNumberFormat="1" applyFont="1" applyAlignment="1">
      <alignment horizontal="right" vertical="center"/>
    </xf>
    <xf numFmtId="49" fontId="5" fillId="0" borderId="0" xfId="0" applyNumberFormat="1" applyFont="1" applyAlignment="1">
      <alignment horizontal="right" vertical="center" wrapText="1"/>
    </xf>
    <xf numFmtId="49" fontId="5" fillId="0" borderId="0" xfId="0" applyNumberFormat="1" applyFont="1">
      <alignment vertical="center"/>
    </xf>
    <xf numFmtId="0" fontId="5" fillId="0" borderId="42" xfId="0" applyFont="1" applyBorder="1" applyAlignment="1">
      <alignment horizontal="distributed" vertical="center"/>
    </xf>
    <xf numFmtId="0" fontId="5" fillId="0" borderId="40" xfId="0" applyFont="1" applyBorder="1">
      <alignment vertical="center"/>
    </xf>
    <xf numFmtId="0" fontId="5" fillId="0" borderId="42" xfId="0" applyFont="1" applyBorder="1">
      <alignment vertical="center"/>
    </xf>
    <xf numFmtId="0" fontId="5" fillId="0" borderId="14" xfId="0" applyNumberFormat="1" applyFont="1" applyBorder="1" applyAlignment="1">
      <alignment horizontal="center" vertical="center"/>
    </xf>
    <xf numFmtId="0" fontId="5" fillId="0" borderId="20" xfId="0" applyFont="1" applyBorder="1">
      <alignment vertical="center"/>
    </xf>
    <xf numFmtId="0" fontId="5" fillId="0" borderId="44" xfId="0" applyFont="1" applyBorder="1">
      <alignment vertical="center"/>
    </xf>
    <xf numFmtId="0" fontId="5" fillId="0" borderId="46" xfId="0" applyFont="1" applyBorder="1">
      <alignment vertical="center"/>
    </xf>
    <xf numFmtId="0" fontId="5" fillId="0" borderId="47" xfId="0" applyFont="1" applyBorder="1">
      <alignment vertical="center"/>
    </xf>
    <xf numFmtId="0" fontId="5" fillId="0" borderId="48" xfId="0" applyFont="1" applyBorder="1">
      <alignment vertical="center"/>
    </xf>
    <xf numFmtId="0" fontId="5" fillId="0" borderId="48" xfId="0" applyFont="1" applyBorder="1" applyAlignment="1">
      <alignment horizontal="distributed" vertical="center"/>
    </xf>
    <xf numFmtId="0" fontId="5" fillId="0" borderId="49" xfId="0" applyFont="1" applyBorder="1">
      <alignment vertical="center"/>
    </xf>
    <xf numFmtId="0" fontId="5" fillId="0" borderId="41" xfId="0" applyFont="1" applyBorder="1" applyAlignment="1">
      <alignment vertical="center"/>
    </xf>
    <xf numFmtId="0" fontId="5" fillId="0" borderId="51" xfId="0" applyFont="1" applyBorder="1">
      <alignment vertical="center"/>
    </xf>
    <xf numFmtId="0" fontId="5" fillId="0" borderId="0" xfId="0" applyNumberFormat="1" applyFont="1">
      <alignment vertical="center"/>
    </xf>
    <xf numFmtId="49" fontId="3" fillId="0" borderId="14" xfId="0" applyNumberFormat="1" applyFont="1" applyBorder="1" applyAlignment="1">
      <alignment horizontal="center" vertical="center"/>
    </xf>
    <xf numFmtId="0" fontId="3" fillId="0" borderId="0" xfId="0" applyFont="1" applyBorder="1" applyAlignment="1">
      <alignment horizontal="right" vertical="center"/>
    </xf>
    <xf numFmtId="49" fontId="15" fillId="0" borderId="0" xfId="0" applyNumberFormat="1" applyFont="1" applyBorder="1" applyAlignment="1">
      <alignment horizontal="center" vertical="center"/>
    </xf>
    <xf numFmtId="3" fontId="9" fillId="0" borderId="35" xfId="0" applyNumberFormat="1" applyFont="1" applyBorder="1" applyAlignment="1">
      <alignment vertical="center"/>
    </xf>
    <xf numFmtId="3" fontId="9" fillId="0" borderId="53" xfId="0" applyNumberFormat="1" applyFont="1" applyBorder="1" applyAlignment="1">
      <alignment vertical="center"/>
    </xf>
    <xf numFmtId="0" fontId="0" fillId="0" borderId="0" xfId="0" applyAlignment="1">
      <alignment horizontal="center" vertical="center" textRotation="255"/>
    </xf>
    <xf numFmtId="0" fontId="0" fillId="0" borderId="0" xfId="0" applyAlignment="1">
      <alignment horizontal="center" vertical="center"/>
    </xf>
    <xf numFmtId="0" fontId="0" fillId="0" borderId="43" xfId="0" applyBorder="1" applyAlignment="1">
      <alignment horizontal="center" vertical="center"/>
    </xf>
    <xf numFmtId="0" fontId="0" fillId="0" borderId="54" xfId="0" applyBorder="1" applyAlignment="1">
      <alignment horizontal="center" vertical="center"/>
    </xf>
    <xf numFmtId="0" fontId="0" fillId="0" borderId="57" xfId="0" applyBorder="1" applyAlignment="1">
      <alignment horizontal="center" vertical="center"/>
    </xf>
    <xf numFmtId="0" fontId="0" fillId="0" borderId="43" xfId="0" applyBorder="1">
      <alignment vertical="center"/>
    </xf>
    <xf numFmtId="0" fontId="0" fillId="0" borderId="37" xfId="0" applyBorder="1" applyAlignment="1">
      <alignment horizontal="center" vertical="center"/>
    </xf>
    <xf numFmtId="0" fontId="0" fillId="0" borderId="61" xfId="0" applyBorder="1" applyAlignment="1">
      <alignment horizontal="center" vertical="center"/>
    </xf>
    <xf numFmtId="0" fontId="0" fillId="0" borderId="58" xfId="0" applyBorder="1" applyAlignment="1">
      <alignment horizontal="center" vertical="center"/>
    </xf>
    <xf numFmtId="0" fontId="0" fillId="0" borderId="0" xfId="0" applyAlignment="1">
      <alignment horizontal="center" vertical="center" shrinkToFit="1"/>
    </xf>
    <xf numFmtId="0" fontId="32" fillId="0" borderId="0" xfId="0" applyFont="1" applyAlignment="1">
      <alignment horizontal="center" vertical="center" shrinkToFit="1"/>
    </xf>
    <xf numFmtId="0" fontId="0" fillId="0" borderId="0" xfId="0" applyAlignment="1">
      <alignment vertical="center" shrinkToFit="1"/>
    </xf>
    <xf numFmtId="0" fontId="23" fillId="0" borderId="0" xfId="0" applyFont="1" applyAlignment="1">
      <alignment horizontal="center" vertical="center" textRotation="255"/>
    </xf>
    <xf numFmtId="0" fontId="0" fillId="0" borderId="0" xfId="0" applyAlignment="1">
      <alignment horizontal="center" vertical="center" textRotation="255" shrinkToFit="1"/>
    </xf>
    <xf numFmtId="0" fontId="22" fillId="0" borderId="0" xfId="0" applyFont="1" applyAlignment="1">
      <alignment horizontal="center" vertical="center" textRotation="255"/>
    </xf>
    <xf numFmtId="0" fontId="0" fillId="0" borderId="61" xfId="0" applyBorder="1">
      <alignment vertical="center"/>
    </xf>
    <xf numFmtId="0" fontId="0" fillId="0" borderId="0" xfId="0" applyAlignment="1"/>
    <xf numFmtId="0" fontId="25" fillId="0" borderId="65" xfId="0" applyFont="1" applyBorder="1" applyAlignment="1">
      <alignment horizontal="center" vertical="top" wrapText="1"/>
    </xf>
    <xf numFmtId="49" fontId="1" fillId="0" borderId="66" xfId="0" applyNumberFormat="1" applyFont="1" applyBorder="1" applyAlignment="1">
      <alignment horizontal="center" vertical="center" wrapText="1"/>
    </xf>
    <xf numFmtId="0" fontId="1" fillId="0" borderId="65" xfId="0" applyFont="1" applyBorder="1" applyAlignment="1">
      <alignment horizontal="center" vertical="top" wrapText="1"/>
    </xf>
    <xf numFmtId="0" fontId="25" fillId="0" borderId="67" xfId="0" applyFont="1" applyBorder="1" applyAlignment="1">
      <alignment horizontal="center" vertical="top" wrapText="1"/>
    </xf>
    <xf numFmtId="49" fontId="0" fillId="0" borderId="62" xfId="0" applyNumberFormat="1" applyBorder="1" applyAlignment="1">
      <alignment horizontal="center" vertical="center"/>
    </xf>
    <xf numFmtId="0" fontId="25" fillId="0" borderId="0" xfId="0" applyFont="1" applyAlignment="1">
      <alignment horizontal="center" vertical="top" wrapText="1"/>
    </xf>
    <xf numFmtId="49" fontId="0" fillId="0" borderId="0" xfId="0" applyNumberFormat="1" applyAlignment="1">
      <alignment horizontal="center" vertical="center"/>
    </xf>
    <xf numFmtId="0" fontId="26" fillId="0" borderId="65" xfId="0" applyFont="1" applyBorder="1" applyAlignment="1">
      <alignment vertical="top" wrapText="1"/>
    </xf>
    <xf numFmtId="49" fontId="33" fillId="0" borderId="66" xfId="0" applyNumberFormat="1" applyFont="1" applyBorder="1" applyAlignment="1">
      <alignment vertical="top"/>
    </xf>
    <xf numFmtId="0" fontId="26" fillId="0" borderId="68" xfId="0" applyFont="1" applyBorder="1" applyAlignment="1">
      <alignment vertical="top" wrapText="1"/>
    </xf>
    <xf numFmtId="49" fontId="0" fillId="0" borderId="59" xfId="0" applyNumberFormat="1" applyBorder="1" applyAlignment="1">
      <alignment horizontal="center" vertical="center"/>
    </xf>
    <xf numFmtId="0" fontId="0" fillId="0" borderId="0" xfId="0" applyAlignment="1">
      <alignment horizontal="left"/>
    </xf>
    <xf numFmtId="0" fontId="26" fillId="0" borderId="69" xfId="0" applyFont="1" applyBorder="1" applyAlignment="1">
      <alignment vertical="top" wrapText="1"/>
    </xf>
    <xf numFmtId="0" fontId="27" fillId="0" borderId="66" xfId="0" applyFont="1" applyBorder="1" applyAlignment="1">
      <alignment vertical="top" wrapText="1"/>
    </xf>
    <xf numFmtId="0" fontId="27" fillId="0" borderId="65" xfId="0" applyFont="1" applyBorder="1" applyAlignment="1">
      <alignment vertical="top" wrapText="1"/>
    </xf>
    <xf numFmtId="0" fontId="27" fillId="0" borderId="68" xfId="0" applyFont="1" applyBorder="1" applyAlignment="1">
      <alignment vertical="top" wrapText="1"/>
    </xf>
    <xf numFmtId="0" fontId="27" fillId="0" borderId="0" xfId="0" applyFont="1" applyAlignment="1">
      <alignment vertical="top" wrapText="1"/>
    </xf>
    <xf numFmtId="49" fontId="0" fillId="0" borderId="69" xfId="0" applyNumberFormat="1" applyBorder="1" applyAlignment="1">
      <alignment horizontal="center" vertical="center"/>
    </xf>
    <xf numFmtId="0" fontId="27" fillId="0" borderId="70" xfId="0" applyFont="1" applyBorder="1" applyAlignment="1">
      <alignment vertical="top" wrapText="1"/>
    </xf>
    <xf numFmtId="0" fontId="27" fillId="0" borderId="71" xfId="0" applyFont="1" applyBorder="1" applyAlignment="1">
      <alignment vertical="top" wrapText="1"/>
    </xf>
    <xf numFmtId="0" fontId="27" fillId="0" borderId="67" xfId="0" applyFont="1" applyBorder="1" applyAlignment="1">
      <alignment vertical="top" wrapText="1"/>
    </xf>
    <xf numFmtId="0" fontId="27" fillId="0" borderId="149" xfId="0" applyFont="1" applyBorder="1" applyAlignment="1">
      <alignment vertical="top" wrapText="1"/>
    </xf>
    <xf numFmtId="49" fontId="0" fillId="0" borderId="150" xfId="0" applyNumberFormat="1" applyBorder="1" applyAlignment="1">
      <alignment horizontal="center" vertical="center"/>
    </xf>
    <xf numFmtId="0" fontId="27" fillId="0" borderId="151" xfId="0" applyFont="1" applyBorder="1" applyAlignment="1">
      <alignment vertical="top" wrapText="1"/>
    </xf>
    <xf numFmtId="0" fontId="27" fillId="0" borderId="152" xfId="0" applyFont="1" applyBorder="1" applyAlignment="1">
      <alignment vertical="top" wrapText="1"/>
    </xf>
    <xf numFmtId="0" fontId="27" fillId="0" borderId="151" xfId="0" applyFont="1" applyBorder="1" applyAlignment="1">
      <alignment horizontal="left" vertical="top" wrapText="1"/>
    </xf>
    <xf numFmtId="0" fontId="27" fillId="0" borderId="152" xfId="0" applyFont="1" applyBorder="1" applyAlignment="1">
      <alignment horizontal="left" vertical="top" wrapText="1"/>
    </xf>
    <xf numFmtId="0" fontId="26" fillId="0" borderId="151" xfId="0" applyFont="1" applyBorder="1" applyAlignment="1">
      <alignment vertical="top" wrapText="1"/>
    </xf>
    <xf numFmtId="0" fontId="28" fillId="0" borderId="152" xfId="0" applyFont="1" applyBorder="1" applyAlignment="1">
      <alignment vertical="top" wrapText="1"/>
    </xf>
    <xf numFmtId="0" fontId="29" fillId="0" borderId="152" xfId="0" applyFont="1" applyBorder="1" applyAlignment="1">
      <alignment vertical="top" wrapText="1"/>
    </xf>
    <xf numFmtId="0" fontId="27" fillId="0" borderId="153" xfId="0" applyFont="1" applyBorder="1" applyAlignment="1">
      <alignment vertical="top" wrapText="1"/>
    </xf>
    <xf numFmtId="0" fontId="27" fillId="0" borderId="154" xfId="0" applyFont="1" applyBorder="1" applyAlignment="1">
      <alignment vertical="top" wrapText="1"/>
    </xf>
    <xf numFmtId="0" fontId="26" fillId="0" borderId="151" xfId="0" applyFont="1" applyBorder="1" applyAlignment="1">
      <alignment horizontal="left" vertical="top" wrapText="1"/>
    </xf>
    <xf numFmtId="49" fontId="25" fillId="0" borderId="66" xfId="0" applyNumberFormat="1" applyFont="1" applyBorder="1" applyAlignment="1">
      <alignment horizontal="center" vertical="center" wrapText="1"/>
    </xf>
    <xf numFmtId="0" fontId="34" fillId="0" borderId="14" xfId="0" applyFont="1" applyBorder="1" applyAlignment="1">
      <alignment horizontal="center"/>
    </xf>
    <xf numFmtId="49" fontId="0" fillId="0" borderId="14" xfId="0" applyNumberFormat="1" applyBorder="1" applyAlignment="1">
      <alignment horizontal="center" vertical="center"/>
    </xf>
    <xf numFmtId="49" fontId="0" fillId="0" borderId="66" xfId="0" applyNumberFormat="1" applyBorder="1" applyAlignment="1">
      <alignment horizontal="center" vertical="center"/>
    </xf>
    <xf numFmtId="0" fontId="0" fillId="2" borderId="60" xfId="0" applyFill="1" applyBorder="1" applyAlignment="1" applyProtection="1">
      <alignment horizontal="center" vertical="center"/>
      <protection locked="0"/>
    </xf>
    <xf numFmtId="0" fontId="0" fillId="0" borderId="65" xfId="0" applyFont="1" applyBorder="1" applyAlignment="1">
      <alignment horizontal="center" vertical="top" wrapText="1"/>
    </xf>
    <xf numFmtId="0" fontId="0" fillId="0" borderId="73" xfId="0" applyBorder="1" applyAlignment="1">
      <alignment horizontal="center" vertical="center"/>
    </xf>
    <xf numFmtId="0" fontId="0" fillId="0" borderId="0" xfId="0" applyFill="1" applyAlignment="1">
      <alignment horizontal="center" vertical="center"/>
    </xf>
    <xf numFmtId="0" fontId="0" fillId="0" borderId="61" xfId="0" applyBorder="1" applyAlignment="1">
      <alignment horizontal="center" vertical="center"/>
    </xf>
    <xf numFmtId="0" fontId="0" fillId="0" borderId="58" xfId="0" applyBorder="1" applyAlignment="1">
      <alignment horizontal="center" vertical="center"/>
    </xf>
    <xf numFmtId="0" fontId="0" fillId="0" borderId="43" xfId="0" applyBorder="1" applyAlignment="1">
      <alignment horizontal="center" vertical="center"/>
    </xf>
    <xf numFmtId="0" fontId="0" fillId="0" borderId="37" xfId="0" applyBorder="1" applyAlignment="1">
      <alignment horizontal="center" vertical="center"/>
    </xf>
    <xf numFmtId="0" fontId="26" fillId="0" borderId="82" xfId="0" applyFont="1" applyBorder="1" applyAlignment="1">
      <alignment vertical="top" wrapText="1"/>
    </xf>
    <xf numFmtId="49" fontId="33" fillId="0" borderId="155" xfId="0" applyNumberFormat="1" applyFont="1" applyBorder="1" applyAlignment="1">
      <alignment vertical="top"/>
    </xf>
    <xf numFmtId="0" fontId="0" fillId="0" borderId="67" xfId="0" applyFont="1" applyBorder="1" applyAlignment="1">
      <alignment horizontal="left" vertical="top" wrapText="1"/>
    </xf>
    <xf numFmtId="49" fontId="1" fillId="0" borderId="71" xfId="0" applyNumberFormat="1" applyFont="1" applyBorder="1" applyAlignment="1">
      <alignment horizontal="center" vertical="center" wrapText="1"/>
    </xf>
    <xf numFmtId="0" fontId="0" fillId="0" borderId="70" xfId="0" applyFont="1" applyBorder="1" applyAlignment="1">
      <alignment horizontal="center" vertical="top" wrapText="1"/>
    </xf>
    <xf numFmtId="0" fontId="48" fillId="0" borderId="0" xfId="0" applyFont="1" applyAlignment="1">
      <alignment horizontal="justify" vertical="center"/>
    </xf>
    <xf numFmtId="0" fontId="48" fillId="0" borderId="156" xfId="0" applyFont="1" applyBorder="1" applyAlignment="1">
      <alignment horizontal="center" vertical="center" wrapText="1"/>
    </xf>
    <xf numFmtId="0" fontId="52" fillId="0" borderId="14"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34" xfId="0" applyFont="1" applyBorder="1" applyAlignment="1">
      <alignment vertical="center" wrapText="1"/>
    </xf>
    <xf numFmtId="0" fontId="48" fillId="0" borderId="36" xfId="0" applyFont="1" applyBorder="1" applyAlignment="1">
      <alignment vertical="center" wrapText="1"/>
    </xf>
    <xf numFmtId="0" fontId="3" fillId="0" borderId="0" xfId="0" applyFont="1" applyProtection="1">
      <alignment vertical="center"/>
      <protection hidden="1"/>
    </xf>
    <xf numFmtId="49" fontId="3" fillId="0" borderId="1" xfId="0" applyNumberFormat="1" applyFont="1" applyBorder="1" applyAlignment="1" applyProtection="1">
      <alignment horizontal="center" vertical="center"/>
      <protection hidden="1"/>
    </xf>
    <xf numFmtId="49" fontId="3" fillId="0" borderId="2" xfId="0" applyNumberFormat="1" applyFont="1" applyBorder="1" applyAlignment="1" applyProtection="1">
      <alignment horizontal="center" vertical="center"/>
      <protection hidden="1"/>
    </xf>
    <xf numFmtId="49" fontId="3" fillId="0" borderId="3"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6" fillId="0" borderId="0" xfId="0" applyFont="1" applyProtection="1">
      <alignment vertical="center"/>
      <protection hidden="1"/>
    </xf>
    <xf numFmtId="177" fontId="16" fillId="0" borderId="0" xfId="0" applyNumberFormat="1" applyFont="1" applyAlignment="1" applyProtection="1">
      <alignment vertical="center"/>
      <protection hidden="1"/>
    </xf>
    <xf numFmtId="0" fontId="16" fillId="0" borderId="0" xfId="0" applyFont="1" applyAlignment="1" applyProtection="1">
      <alignment horizontal="center"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vertical="center" wrapText="1"/>
      <protection hidden="1"/>
    </xf>
    <xf numFmtId="0" fontId="3" fillId="0" borderId="0" xfId="0" applyFont="1" applyAlignment="1" applyProtection="1">
      <alignment horizontal="distributed" vertical="center"/>
      <protection hidden="1"/>
    </xf>
    <xf numFmtId="0" fontId="3" fillId="0" borderId="0" xfId="0" applyFont="1" applyAlignment="1" applyProtection="1">
      <alignment horizontal="left" vertical="center"/>
      <protection hidden="1"/>
    </xf>
    <xf numFmtId="49" fontId="8" fillId="0" borderId="4" xfId="0" applyNumberFormat="1" applyFont="1" applyBorder="1" applyAlignment="1" applyProtection="1">
      <alignment horizontal="left" vertical="center"/>
      <protection hidden="1"/>
    </xf>
    <xf numFmtId="49" fontId="3" fillId="0" borderId="5" xfId="0" applyNumberFormat="1" applyFont="1" applyBorder="1" applyAlignment="1" applyProtection="1">
      <alignment horizontal="center" vertical="center"/>
      <protection hidden="1"/>
    </xf>
    <xf numFmtId="49" fontId="3" fillId="0" borderId="6" xfId="0" applyNumberFormat="1" applyFont="1" applyBorder="1" applyAlignment="1" applyProtection="1">
      <alignment horizontal="center" vertical="center"/>
      <protection hidden="1"/>
    </xf>
    <xf numFmtId="49" fontId="3" fillId="0" borderId="0" xfId="0" applyNumberFormat="1" applyFont="1" applyAlignment="1" applyProtection="1">
      <alignment horizontal="center" vertical="center"/>
      <protection hidden="1"/>
    </xf>
    <xf numFmtId="0" fontId="3" fillId="0" borderId="0" xfId="0" applyFont="1" applyAlignment="1" applyProtection="1">
      <alignment horizontal="right" vertical="center"/>
      <protection hidden="1"/>
    </xf>
    <xf numFmtId="177" fontId="3"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0" fontId="9" fillId="0" borderId="0" xfId="0" applyFont="1" applyProtection="1">
      <alignment vertical="center"/>
      <protection hidden="1"/>
    </xf>
    <xf numFmtId="0" fontId="3" fillId="0" borderId="7" xfId="0" applyNumberFormat="1" applyFont="1" applyBorder="1" applyAlignment="1" applyProtection="1">
      <alignment horizontal="center" vertical="center"/>
      <protection hidden="1"/>
    </xf>
    <xf numFmtId="0" fontId="10" fillId="0" borderId="0" xfId="0" applyFont="1" applyProtection="1">
      <alignment vertical="center"/>
      <protection hidden="1"/>
    </xf>
    <xf numFmtId="49" fontId="3" fillId="0" borderId="7" xfId="0" applyNumberFormat="1" applyFont="1" applyBorder="1" applyAlignment="1" applyProtection="1">
      <alignment horizontal="center" vertical="center"/>
      <protection hidden="1"/>
    </xf>
    <xf numFmtId="0" fontId="16" fillId="0" borderId="9" xfId="0" applyNumberFormat="1" applyFont="1" applyBorder="1" applyAlignment="1" applyProtection="1">
      <alignment horizontal="center" vertical="center"/>
      <protection hidden="1"/>
    </xf>
    <xf numFmtId="0" fontId="16" fillId="0" borderId="10" xfId="0" applyNumberFormat="1" applyFont="1" applyBorder="1" applyAlignment="1" applyProtection="1">
      <alignment horizontal="center" vertical="center"/>
      <protection hidden="1"/>
    </xf>
    <xf numFmtId="0" fontId="3" fillId="0" borderId="117" xfId="0" applyFont="1" applyBorder="1" applyProtection="1">
      <alignment vertical="center"/>
      <protection hidden="1"/>
    </xf>
    <xf numFmtId="0" fontId="4" fillId="0" borderId="17" xfId="0" applyNumberFormat="1" applyFont="1" applyBorder="1" applyAlignment="1" applyProtection="1">
      <alignment horizontal="center" vertical="center"/>
      <protection hidden="1"/>
    </xf>
    <xf numFmtId="0" fontId="16" fillId="0" borderId="11" xfId="0" applyNumberFormat="1" applyFont="1" applyBorder="1" applyAlignment="1" applyProtection="1">
      <alignment horizontal="center" vertical="center"/>
      <protection hidden="1"/>
    </xf>
    <xf numFmtId="0" fontId="16" fillId="0" borderId="12" xfId="0" applyNumberFormat="1" applyFont="1" applyBorder="1" applyAlignment="1" applyProtection="1">
      <alignment horizontal="center" vertical="center"/>
      <protection hidden="1"/>
    </xf>
    <xf numFmtId="0" fontId="16" fillId="0" borderId="13" xfId="0" applyNumberFormat="1" applyFont="1" applyBorder="1" applyAlignment="1" applyProtection="1">
      <alignment horizontal="center" vertical="center"/>
      <protection hidden="1"/>
    </xf>
    <xf numFmtId="0" fontId="8" fillId="0" borderId="14" xfId="0" applyFont="1" applyBorder="1" applyProtection="1">
      <alignment vertical="center"/>
      <protection hidden="1"/>
    </xf>
    <xf numFmtId="0" fontId="16" fillId="0" borderId="1" xfId="0" applyNumberFormat="1" applyFont="1" applyBorder="1" applyAlignment="1" applyProtection="1">
      <alignment horizontal="center" vertical="center"/>
      <protection hidden="1"/>
    </xf>
    <xf numFmtId="0" fontId="16" fillId="0" borderId="3" xfId="0" applyNumberFormat="1" applyFont="1" applyBorder="1" applyAlignment="1" applyProtection="1">
      <alignment horizontal="center" vertical="center"/>
      <protection hidden="1"/>
    </xf>
    <xf numFmtId="49" fontId="16" fillId="0" borderId="0" xfId="0" applyNumberFormat="1" applyFont="1" applyBorder="1" applyAlignment="1" applyProtection="1">
      <alignment horizontal="center" vertical="center"/>
      <protection hidden="1"/>
    </xf>
    <xf numFmtId="0" fontId="16" fillId="0" borderId="2" xfId="0" applyNumberFormat="1" applyFont="1" applyBorder="1" applyAlignment="1" applyProtection="1">
      <alignment horizontal="center" vertical="center"/>
      <protection hidden="1"/>
    </xf>
    <xf numFmtId="49" fontId="16" fillId="0" borderId="15" xfId="0" applyNumberFormat="1" applyFont="1" applyBorder="1" applyAlignment="1" applyProtection="1">
      <alignment horizontal="center" vertical="center"/>
      <protection hidden="1"/>
    </xf>
    <xf numFmtId="0" fontId="16" fillId="0" borderId="7" xfId="0" applyNumberFormat="1" applyFont="1" applyBorder="1" applyAlignment="1" applyProtection="1">
      <alignment horizontal="center" vertical="center"/>
      <protection hidden="1"/>
    </xf>
    <xf numFmtId="0" fontId="3" fillId="0" borderId="42" xfId="0" applyFont="1" applyBorder="1" applyAlignment="1" applyProtection="1">
      <alignment vertical="center" shrinkToFit="1"/>
      <protection hidden="1"/>
    </xf>
    <xf numFmtId="0" fontId="16" fillId="0" borderId="0" xfId="0" applyFont="1" applyBorder="1" applyProtection="1">
      <alignment vertical="center"/>
      <protection hidden="1"/>
    </xf>
    <xf numFmtId="49" fontId="3" fillId="0" borderId="0" xfId="0" applyNumberFormat="1" applyFont="1" applyBorder="1" applyAlignment="1" applyProtection="1">
      <alignment horizontal="center" vertical="center"/>
      <protection hidden="1"/>
    </xf>
    <xf numFmtId="0" fontId="3" fillId="0" borderId="5" xfId="0" applyFont="1" applyBorder="1" applyProtection="1">
      <alignment vertical="center"/>
      <protection hidden="1"/>
    </xf>
    <xf numFmtId="0" fontId="3" fillId="0" borderId="6" xfId="0" applyFont="1" applyBorder="1" applyProtection="1">
      <alignment vertical="center"/>
      <protection hidden="1"/>
    </xf>
    <xf numFmtId="0" fontId="3" fillId="0" borderId="1" xfId="0" applyNumberFormat="1" applyFont="1" applyBorder="1" applyAlignment="1" applyProtection="1">
      <alignment horizontal="center" vertical="center"/>
      <protection hidden="1"/>
    </xf>
    <xf numFmtId="0" fontId="3" fillId="0" borderId="3"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protection hidden="1"/>
    </xf>
    <xf numFmtId="0" fontId="3" fillId="0" borderId="0" xfId="0" applyFont="1" applyBorder="1" applyProtection="1">
      <alignment vertical="center"/>
      <protection hidden="1"/>
    </xf>
    <xf numFmtId="0" fontId="3" fillId="0" borderId="0" xfId="0" applyFont="1" applyBorder="1" applyAlignment="1" applyProtection="1">
      <alignment horizontal="center" vertical="center"/>
      <protection hidden="1"/>
    </xf>
    <xf numFmtId="49" fontId="3" fillId="0" borderId="15" xfId="0" applyNumberFormat="1" applyFont="1" applyBorder="1" applyAlignment="1" applyProtection="1">
      <alignment horizontal="center" vertical="center"/>
      <protection hidden="1"/>
    </xf>
    <xf numFmtId="0" fontId="3" fillId="0" borderId="16" xfId="0" applyFont="1" applyBorder="1" applyProtection="1">
      <alignment vertical="center"/>
      <protection hidden="1"/>
    </xf>
    <xf numFmtId="0" fontId="3" fillId="0" borderId="17" xfId="0" applyFont="1" applyBorder="1" applyProtection="1">
      <alignment vertical="center"/>
      <protection hidden="1"/>
    </xf>
    <xf numFmtId="49" fontId="3" fillId="0" borderId="0" xfId="0" applyNumberFormat="1" applyFont="1" applyProtection="1">
      <alignment vertical="center"/>
      <protection hidden="1"/>
    </xf>
    <xf numFmtId="49" fontId="3" fillId="0" borderId="5" xfId="0" applyNumberFormat="1" applyFont="1" applyBorder="1" applyProtection="1">
      <alignment vertical="center"/>
      <protection hidden="1"/>
    </xf>
    <xf numFmtId="49" fontId="3" fillId="0" borderId="6" xfId="0" applyNumberFormat="1" applyFont="1" applyBorder="1" applyProtection="1">
      <alignment vertical="center"/>
      <protection hidden="1"/>
    </xf>
    <xf numFmtId="49" fontId="3" fillId="0" borderId="0" xfId="0" applyNumberFormat="1" applyFont="1" applyBorder="1" applyProtection="1">
      <alignment vertical="center"/>
      <protection hidden="1"/>
    </xf>
    <xf numFmtId="49" fontId="8" fillId="0" borderId="20" xfId="0" applyNumberFormat="1" applyFont="1" applyBorder="1" applyProtection="1">
      <alignment vertical="center"/>
      <protection hidden="1"/>
    </xf>
    <xf numFmtId="49" fontId="3" fillId="0" borderId="21" xfId="0" applyNumberFormat="1" applyFont="1" applyBorder="1" applyProtection="1">
      <alignment vertical="center"/>
      <protection hidden="1"/>
    </xf>
    <xf numFmtId="49" fontId="3" fillId="0" borderId="22" xfId="0" applyNumberFormat="1" applyFont="1" applyBorder="1" applyProtection="1">
      <alignment vertical="center"/>
      <protection hidden="1"/>
    </xf>
    <xf numFmtId="49" fontId="3" fillId="0" borderId="23" xfId="0" applyNumberFormat="1" applyFont="1" applyBorder="1" applyProtection="1">
      <alignment vertical="center"/>
      <protection hidden="1"/>
    </xf>
    <xf numFmtId="49" fontId="3" fillId="0" borderId="0" xfId="0" applyNumberFormat="1" applyFont="1" applyBorder="1" applyAlignment="1" applyProtection="1">
      <alignment horizontal="left" vertical="center"/>
      <protection hidden="1"/>
    </xf>
    <xf numFmtId="49" fontId="10" fillId="0" borderId="0" xfId="0" applyNumberFormat="1" applyFont="1" applyProtection="1">
      <alignment vertical="center"/>
      <protection hidden="1"/>
    </xf>
    <xf numFmtId="49" fontId="3" fillId="0" borderId="16" xfId="0" applyNumberFormat="1" applyFont="1" applyBorder="1" applyProtection="1">
      <alignment vertical="center"/>
      <protection hidden="1"/>
    </xf>
    <xf numFmtId="49" fontId="3" fillId="0" borderId="17" xfId="0" applyNumberFormat="1" applyFont="1" applyBorder="1" applyProtection="1">
      <alignment vertical="center"/>
      <protection hidden="1"/>
    </xf>
    <xf numFmtId="0" fontId="3" fillId="0" borderId="0" xfId="0" applyNumberFormat="1" applyFont="1" applyBorder="1" applyAlignment="1" applyProtection="1">
      <alignment horizontal="center" vertical="center"/>
      <protection hidden="1"/>
    </xf>
    <xf numFmtId="49" fontId="3" fillId="0" borderId="0" xfId="0" applyNumberFormat="1" applyFont="1" applyBorder="1" applyAlignment="1" applyProtection="1">
      <alignment vertical="center"/>
      <protection hidden="1"/>
    </xf>
    <xf numFmtId="0" fontId="3" fillId="0" borderId="24" xfId="0" applyNumberFormat="1" applyFont="1" applyBorder="1" applyAlignment="1" applyProtection="1">
      <alignment horizontal="center" vertical="center"/>
      <protection hidden="1"/>
    </xf>
    <xf numFmtId="0" fontId="3" fillId="0" borderId="8" xfId="0" applyNumberFormat="1" applyFont="1" applyBorder="1" applyAlignment="1" applyProtection="1">
      <alignment horizontal="center" vertical="center"/>
      <protection hidden="1"/>
    </xf>
    <xf numFmtId="0" fontId="3" fillId="0" borderId="9" xfId="0" applyNumberFormat="1" applyFont="1" applyBorder="1" applyAlignment="1" applyProtection="1">
      <alignment horizontal="center" vertical="center"/>
      <protection hidden="1"/>
    </xf>
    <xf numFmtId="0" fontId="3" fillId="0" borderId="10" xfId="0" applyNumberFormat="1" applyFont="1" applyBorder="1" applyAlignment="1" applyProtection="1">
      <alignment horizontal="center" vertical="center"/>
      <protection hidden="1"/>
    </xf>
    <xf numFmtId="0" fontId="3" fillId="0" borderId="11" xfId="0" applyNumberFormat="1" applyFont="1" applyBorder="1" applyAlignment="1" applyProtection="1">
      <alignment horizontal="center" vertical="center"/>
      <protection hidden="1"/>
    </xf>
    <xf numFmtId="0" fontId="3" fillId="0" borderId="12" xfId="0" applyNumberFormat="1" applyFont="1" applyBorder="1" applyAlignment="1" applyProtection="1">
      <alignment horizontal="center" vertical="center"/>
      <protection hidden="1"/>
    </xf>
    <xf numFmtId="0" fontId="3" fillId="0" borderId="13" xfId="0" applyNumberFormat="1" applyFont="1" applyBorder="1" applyAlignment="1" applyProtection="1">
      <alignment horizontal="center" vertical="center"/>
      <protection hidden="1"/>
    </xf>
    <xf numFmtId="49" fontId="8" fillId="0" borderId="14" xfId="0" applyNumberFormat="1" applyFont="1" applyBorder="1" applyProtection="1">
      <alignment vertical="center"/>
      <protection hidden="1"/>
    </xf>
    <xf numFmtId="49" fontId="3" fillId="0" borderId="0" xfId="0" applyNumberFormat="1" applyFont="1" applyBorder="1" applyAlignment="1" applyProtection="1">
      <alignment horizontal="distributed" vertical="center"/>
      <protection hidden="1"/>
    </xf>
    <xf numFmtId="49" fontId="8" fillId="0" borderId="0" xfId="0" applyNumberFormat="1" applyFont="1" applyBorder="1" applyProtection="1">
      <alignment vertical="center"/>
      <protection hidden="1"/>
    </xf>
    <xf numFmtId="49" fontId="3" fillId="0" borderId="27" xfId="0" applyNumberFormat="1" applyFont="1" applyBorder="1" applyProtection="1">
      <alignment vertical="center"/>
      <protection hidden="1"/>
    </xf>
    <xf numFmtId="49" fontId="3" fillId="0" borderId="28" xfId="0" applyNumberFormat="1" applyFont="1" applyBorder="1" applyProtection="1">
      <alignment vertical="center"/>
      <protection hidden="1"/>
    </xf>
    <xf numFmtId="49" fontId="3" fillId="0" borderId="29" xfId="0" applyNumberFormat="1" applyFont="1" applyBorder="1" applyProtection="1">
      <alignment vertical="center"/>
      <protection hidden="1"/>
    </xf>
    <xf numFmtId="0" fontId="3" fillId="0" borderId="15" xfId="0" applyNumberFormat="1" applyFont="1" applyBorder="1" applyAlignment="1" applyProtection="1">
      <alignment horizontal="center" vertical="center"/>
      <protection hidden="1"/>
    </xf>
    <xf numFmtId="0" fontId="4" fillId="0" borderId="30"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31" xfId="0" applyFont="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0"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5" fillId="0" borderId="0" xfId="0" applyFont="1" applyProtection="1">
      <alignment vertical="center"/>
      <protection hidden="1"/>
    </xf>
    <xf numFmtId="0" fontId="1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177" fontId="4" fillId="0" borderId="0" xfId="0" applyNumberFormat="1" applyFont="1" applyAlignment="1" applyProtection="1">
      <alignment horizontal="right" vertical="center"/>
      <protection hidden="1"/>
    </xf>
    <xf numFmtId="0" fontId="4" fillId="0" borderId="0" xfId="0" applyNumberFormat="1" applyFont="1" applyAlignment="1" applyProtection="1">
      <alignment horizontal="center" vertical="center"/>
      <protection hidden="1"/>
    </xf>
    <xf numFmtId="177" fontId="4" fillId="0" borderId="0" xfId="0" applyNumberFormat="1" applyFont="1" applyAlignment="1" applyProtection="1">
      <alignment vertical="center"/>
      <protection hidden="1"/>
    </xf>
    <xf numFmtId="0" fontId="4" fillId="0" borderId="0" xfId="0" applyFont="1" applyProtection="1">
      <alignment vertical="center"/>
      <protection hidden="1"/>
    </xf>
    <xf numFmtId="0" fontId="4" fillId="0" borderId="0" xfId="0" applyFont="1" applyAlignment="1" applyProtection="1">
      <alignment horizontal="left" vertical="center"/>
      <protection hidden="1"/>
    </xf>
    <xf numFmtId="0" fontId="5" fillId="0" borderId="0" xfId="0" applyFont="1" applyAlignment="1" applyProtection="1">
      <alignment horizontal="distributed" vertical="center"/>
      <protection hidden="1"/>
    </xf>
    <xf numFmtId="0" fontId="4"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3" fillId="0" borderId="0" xfId="0" applyFont="1" applyBorder="1" applyAlignment="1" applyProtection="1">
      <alignment vertical="center"/>
      <protection hidden="1"/>
    </xf>
    <xf numFmtId="0" fontId="3" fillId="0" borderId="0" xfId="0" applyFont="1" applyAlignment="1" applyProtection="1">
      <alignment vertical="center"/>
      <protection hidden="1"/>
    </xf>
    <xf numFmtId="0" fontId="12" fillId="0" borderId="0" xfId="0" applyFont="1" applyAlignment="1" applyProtection="1">
      <alignment vertical="center"/>
      <protection hidden="1"/>
    </xf>
    <xf numFmtId="0" fontId="3" fillId="0" borderId="39" xfId="0" applyNumberFormat="1" applyFont="1" applyBorder="1" applyAlignment="1" applyProtection="1">
      <alignment horizontal="center" vertical="center"/>
      <protection hidden="1"/>
    </xf>
    <xf numFmtId="0" fontId="3" fillId="0" borderId="1" xfId="0" applyNumberFormat="1" applyFont="1" applyFill="1" applyBorder="1" applyAlignment="1" applyProtection="1">
      <alignment horizontal="center" vertical="center"/>
      <protection hidden="1"/>
    </xf>
    <xf numFmtId="0" fontId="3" fillId="0" borderId="3" xfId="0" applyNumberFormat="1" applyFont="1" applyFill="1" applyBorder="1" applyAlignment="1" applyProtection="1">
      <alignment horizontal="center" vertical="center"/>
      <protection hidden="1"/>
    </xf>
    <xf numFmtId="0" fontId="3" fillId="0" borderId="0" xfId="0" applyNumberFormat="1" applyFont="1" applyBorder="1" applyAlignment="1" applyProtection="1">
      <alignment vertical="center" shrinkToFit="1"/>
      <protection hidden="1"/>
    </xf>
    <xf numFmtId="0" fontId="3" fillId="0" borderId="0" xfId="0" applyNumberFormat="1" applyFont="1" applyBorder="1" applyAlignment="1" applyProtection="1">
      <alignment vertical="center"/>
      <protection hidden="1"/>
    </xf>
    <xf numFmtId="0" fontId="3" fillId="0" borderId="0" xfId="0" applyNumberFormat="1" applyFont="1" applyBorder="1" applyAlignment="1" applyProtection="1">
      <alignment horizontal="center" vertical="center" shrinkToFit="1"/>
      <protection hidden="1"/>
    </xf>
    <xf numFmtId="0" fontId="3" fillId="0" borderId="0" xfId="0" applyNumberFormat="1" applyFont="1" applyBorder="1" applyAlignment="1" applyProtection="1">
      <alignment horizontal="distributed" vertical="center"/>
      <protection hidden="1"/>
    </xf>
    <xf numFmtId="49" fontId="8" fillId="0" borderId="0" xfId="0" applyNumberFormat="1" applyFont="1" applyBorder="1" applyAlignment="1" applyProtection="1">
      <alignment horizontal="left" vertical="center"/>
      <protection hidden="1"/>
    </xf>
    <xf numFmtId="0" fontId="5" fillId="0" borderId="0" xfId="0" applyFont="1" applyAlignment="1" applyProtection="1">
      <alignment vertical="center" shrinkToFit="1"/>
      <protection hidden="1"/>
    </xf>
    <xf numFmtId="176" fontId="16" fillId="0" borderId="45" xfId="0" applyNumberFormat="1" applyFont="1" applyBorder="1" applyAlignment="1" applyProtection="1">
      <alignment horizontal="center" vertical="center" shrinkToFit="1"/>
      <protection hidden="1"/>
    </xf>
    <xf numFmtId="177" fontId="5" fillId="0" borderId="0" xfId="0" applyNumberFormat="1" applyFont="1" applyBorder="1" applyAlignment="1" applyProtection="1">
      <alignment vertical="center" shrinkToFit="1"/>
      <protection hidden="1"/>
    </xf>
    <xf numFmtId="0" fontId="5" fillId="0" borderId="0" xfId="0" applyFont="1" applyBorder="1" applyAlignment="1" applyProtection="1">
      <alignment horizontal="right" vertical="center" shrinkToFit="1"/>
      <protection hidden="1"/>
    </xf>
    <xf numFmtId="0" fontId="5" fillId="0" borderId="0" xfId="0" applyFont="1" applyBorder="1" applyAlignment="1" applyProtection="1">
      <alignment vertical="center" shrinkToFit="1"/>
      <protection hidden="1"/>
    </xf>
    <xf numFmtId="0" fontId="5" fillId="0" borderId="0" xfId="0" applyFont="1" applyBorder="1" applyAlignment="1" applyProtection="1">
      <alignment horizontal="distributed" vertical="center" shrinkToFit="1"/>
      <protection hidden="1"/>
    </xf>
    <xf numFmtId="49" fontId="5" fillId="0" borderId="0" xfId="0" applyNumberFormat="1" applyFont="1" applyAlignment="1" applyProtection="1">
      <alignment horizontal="right" vertical="center" shrinkToFit="1"/>
      <protection hidden="1"/>
    </xf>
    <xf numFmtId="49" fontId="5" fillId="0" borderId="0" xfId="0" applyNumberFormat="1" applyFont="1" applyAlignment="1" applyProtection="1">
      <alignment vertical="center" shrinkToFit="1"/>
      <protection hidden="1"/>
    </xf>
    <xf numFmtId="0" fontId="0" fillId="0" borderId="43" xfId="0" applyFill="1" applyBorder="1" applyAlignment="1">
      <alignment horizontal="center" vertical="center"/>
    </xf>
    <xf numFmtId="0" fontId="0" fillId="0" borderId="60" xfId="0" applyFill="1" applyBorder="1" applyAlignment="1" applyProtection="1">
      <alignment horizontal="center" vertical="center"/>
      <protection locked="0"/>
    </xf>
    <xf numFmtId="0" fontId="0" fillId="0" borderId="56" xfId="0" applyFill="1" applyBorder="1" applyAlignment="1">
      <alignment horizontal="right" vertical="center"/>
    </xf>
    <xf numFmtId="0" fontId="0" fillId="0" borderId="43" xfId="0" applyFill="1" applyBorder="1" applyAlignment="1">
      <alignment horizontal="left" vertical="center"/>
    </xf>
    <xf numFmtId="0" fontId="0" fillId="0" borderId="55" xfId="0" applyFill="1" applyBorder="1" applyAlignment="1">
      <alignment horizontal="center" vertical="center"/>
    </xf>
    <xf numFmtId="0" fontId="0" fillId="0" borderId="58" xfId="0" applyFill="1" applyBorder="1" applyAlignment="1">
      <alignment vertical="center" shrinkToFit="1"/>
    </xf>
    <xf numFmtId="0" fontId="0" fillId="0" borderId="59" xfId="0" applyFill="1" applyBorder="1" applyAlignment="1">
      <alignment horizontal="center" vertical="center"/>
    </xf>
    <xf numFmtId="0" fontId="0" fillId="0" borderId="54" xfId="0" applyFill="1" applyBorder="1" applyAlignment="1">
      <alignment horizontal="center" vertical="center"/>
    </xf>
    <xf numFmtId="0" fontId="0" fillId="0" borderId="57" xfId="0" applyFill="1" applyBorder="1" applyAlignment="1">
      <alignment horizontal="center" vertical="center"/>
    </xf>
    <xf numFmtId="0" fontId="0" fillId="0" borderId="60" xfId="0" applyFill="1" applyBorder="1" applyAlignment="1">
      <alignment horizontal="center" vertical="center" shrinkToFit="1"/>
    </xf>
    <xf numFmtId="0" fontId="0" fillId="0" borderId="43" xfId="0" applyFill="1" applyBorder="1" applyAlignment="1">
      <alignment horizontal="center" vertical="center" shrinkToFit="1"/>
    </xf>
    <xf numFmtId="49" fontId="0" fillId="0" borderId="54" xfId="0" applyNumberFormat="1" applyFill="1" applyBorder="1" applyAlignment="1">
      <alignment horizontal="center" vertical="center" shrinkToFit="1"/>
    </xf>
    <xf numFmtId="0" fontId="0" fillId="0" borderId="43" xfId="0" applyFill="1" applyBorder="1">
      <alignment vertical="center"/>
    </xf>
    <xf numFmtId="0" fontId="0" fillId="0" borderId="37" xfId="0" applyFill="1" applyBorder="1" applyAlignment="1">
      <alignment horizontal="center" vertical="center"/>
    </xf>
    <xf numFmtId="0" fontId="0" fillId="0" borderId="61" xfId="0" applyFill="1" applyBorder="1" applyAlignment="1">
      <alignment horizontal="center" vertical="center"/>
    </xf>
    <xf numFmtId="0" fontId="0" fillId="0" borderId="58" xfId="0" applyFill="1" applyBorder="1" applyAlignment="1">
      <alignment horizontal="center" vertical="center"/>
    </xf>
    <xf numFmtId="0" fontId="0" fillId="0" borderId="62" xfId="0" applyFill="1" applyBorder="1" applyAlignment="1">
      <alignment vertical="center" shrinkToFit="1"/>
    </xf>
    <xf numFmtId="0" fontId="0" fillId="0" borderId="54" xfId="0" applyFill="1" applyBorder="1" applyAlignment="1">
      <alignment vertical="center" shrinkToFit="1"/>
    </xf>
    <xf numFmtId="0" fontId="0" fillId="0" borderId="54" xfId="0" applyFill="1" applyBorder="1">
      <alignment vertical="center"/>
    </xf>
    <xf numFmtId="0" fontId="0" fillId="0" borderId="0" xfId="0" applyFill="1" applyAlignment="1">
      <alignment horizontal="center" vertical="center" textRotation="255"/>
    </xf>
    <xf numFmtId="0" fontId="0" fillId="0" borderId="0" xfId="0" applyFill="1" applyAlignment="1">
      <alignment horizontal="center" vertical="center" shrinkToFit="1"/>
    </xf>
    <xf numFmtId="0" fontId="32" fillId="0" borderId="0" xfId="0" applyFont="1" applyFill="1" applyAlignment="1">
      <alignment horizontal="center" vertical="center" shrinkToFit="1"/>
    </xf>
    <xf numFmtId="0" fontId="0" fillId="0" borderId="0" xfId="0" applyFill="1" applyAlignment="1">
      <alignment vertical="center" shrinkToFit="1"/>
    </xf>
    <xf numFmtId="0" fontId="23" fillId="0" borderId="0" xfId="0" applyFont="1" applyFill="1" applyAlignment="1">
      <alignment horizontal="center" vertical="center" textRotation="255"/>
    </xf>
    <xf numFmtId="49" fontId="0" fillId="0" borderId="54" xfId="0" applyNumberFormat="1" applyFill="1" applyBorder="1" applyAlignment="1">
      <alignment horizontal="center" vertical="center"/>
    </xf>
    <xf numFmtId="0" fontId="0" fillId="0" borderId="0" xfId="0" applyFill="1" applyAlignment="1">
      <alignment horizontal="center" vertical="center" textRotation="255" shrinkToFit="1"/>
    </xf>
    <xf numFmtId="0" fontId="22" fillId="0" borderId="0" xfId="0" applyFont="1" applyFill="1" applyAlignment="1">
      <alignment horizontal="center" vertical="center" textRotation="255"/>
    </xf>
    <xf numFmtId="0" fontId="0" fillId="0" borderId="64" xfId="0" applyFill="1" applyBorder="1" applyAlignment="1">
      <alignment vertical="center" shrinkToFit="1"/>
    </xf>
    <xf numFmtId="0" fontId="0" fillId="0" borderId="61" xfId="0" applyFill="1" applyBorder="1" applyAlignment="1">
      <alignment horizontal="center" vertical="center" shrinkToFit="1"/>
    </xf>
    <xf numFmtId="0" fontId="0" fillId="0" borderId="74" xfId="0" applyFill="1" applyBorder="1" applyAlignment="1">
      <alignment vertical="center" shrinkToFit="1"/>
    </xf>
    <xf numFmtId="0" fontId="0" fillId="0" borderId="61" xfId="0" applyFill="1" applyBorder="1">
      <alignment vertical="center"/>
    </xf>
    <xf numFmtId="0" fontId="0" fillId="0" borderId="74" xfId="0" applyFill="1" applyBorder="1">
      <alignment vertical="center"/>
    </xf>
    <xf numFmtId="0" fontId="0" fillId="0" borderId="74" xfId="0" applyFill="1" applyBorder="1" applyAlignment="1">
      <alignment horizontal="center" vertical="center"/>
    </xf>
    <xf numFmtId="0" fontId="0" fillId="0" borderId="73" xfId="0" applyFill="1" applyBorder="1" applyAlignment="1">
      <alignment horizontal="center" vertical="center"/>
    </xf>
    <xf numFmtId="0" fontId="58" fillId="0" borderId="72" xfId="0" applyFont="1" applyFill="1" applyBorder="1" applyProtection="1">
      <alignment vertical="center"/>
      <protection locked="0"/>
    </xf>
    <xf numFmtId="0" fontId="58" fillId="0" borderId="60" xfId="0" applyFont="1" applyFill="1" applyBorder="1" applyAlignment="1">
      <alignment horizontal="center" vertical="center" shrinkToFit="1"/>
    </xf>
    <xf numFmtId="49" fontId="58" fillId="0" borderId="54" xfId="0" applyNumberFormat="1" applyFont="1" applyFill="1" applyBorder="1" applyAlignment="1">
      <alignment horizontal="center" vertical="center" shrinkToFit="1"/>
    </xf>
    <xf numFmtId="0" fontId="58" fillId="0" borderId="54" xfId="0" applyFont="1" applyFill="1" applyBorder="1" applyAlignment="1">
      <alignment horizontal="center" vertical="center"/>
    </xf>
    <xf numFmtId="0" fontId="58" fillId="0" borderId="54" xfId="0" applyFont="1" applyFill="1" applyBorder="1" applyAlignment="1">
      <alignment vertical="center" shrinkToFit="1"/>
    </xf>
    <xf numFmtId="0" fontId="58" fillId="0" borderId="54" xfId="0" applyFont="1" applyFill="1" applyBorder="1">
      <alignment vertical="center"/>
    </xf>
    <xf numFmtId="49" fontId="61" fillId="0" borderId="54" xfId="0" applyNumberFormat="1" applyFont="1" applyFill="1" applyBorder="1" applyAlignment="1">
      <alignment horizontal="center" vertical="center" shrinkToFit="1"/>
    </xf>
    <xf numFmtId="49" fontId="61" fillId="0" borderId="54" xfId="0" applyNumberFormat="1" applyFont="1" applyFill="1" applyBorder="1" applyAlignment="1">
      <alignment horizontal="center" vertical="center"/>
    </xf>
    <xf numFmtId="0" fontId="58" fillId="0" borderId="73" xfId="0" applyFont="1" applyFill="1" applyBorder="1" applyAlignment="1">
      <alignment horizontal="center" vertical="center"/>
    </xf>
    <xf numFmtId="0" fontId="53" fillId="0" borderId="0" xfId="0" applyFont="1" applyAlignment="1">
      <alignment vertical="center"/>
    </xf>
    <xf numFmtId="0" fontId="64" fillId="0" borderId="0" xfId="0" applyFont="1" applyAlignment="1">
      <alignment horizontal="center" vertical="center"/>
    </xf>
    <xf numFmtId="0" fontId="3" fillId="0" borderId="0" xfId="0" applyFont="1" applyAlignment="1" applyProtection="1">
      <alignment horizontal="center" vertical="center"/>
      <protection hidden="1"/>
    </xf>
    <xf numFmtId="49" fontId="3" fillId="0" borderId="0" xfId="0" applyNumberFormat="1" applyFont="1" applyBorder="1" applyAlignment="1" applyProtection="1">
      <alignment horizontal="center" vertical="center"/>
      <protection hidden="1"/>
    </xf>
    <xf numFmtId="49" fontId="3" fillId="0" borderId="0" xfId="0" applyNumberFormat="1" applyFont="1" applyAlignment="1" applyProtection="1">
      <alignment horizontal="center" vertical="center"/>
      <protection hidden="1"/>
    </xf>
    <xf numFmtId="49" fontId="3" fillId="0" borderId="0" xfId="0" applyNumberFormat="1" applyFont="1" applyBorder="1" applyAlignment="1" applyProtection="1">
      <alignment horizontal="left" vertical="center"/>
      <protection hidden="1"/>
    </xf>
    <xf numFmtId="0" fontId="9" fillId="0" borderId="14" xfId="0" applyFont="1" applyBorder="1" applyAlignment="1">
      <alignment horizontal="center" vertical="center" wrapText="1"/>
    </xf>
    <xf numFmtId="0" fontId="9" fillId="0" borderId="14" xfId="0" applyFont="1" applyBorder="1" applyAlignment="1">
      <alignment horizontal="center" vertical="center"/>
    </xf>
    <xf numFmtId="49" fontId="3" fillId="0" borderId="0" xfId="0" applyNumberFormat="1" applyFont="1" applyBorder="1" applyAlignment="1" applyProtection="1">
      <alignment horizontal="center" vertical="center"/>
      <protection hidden="1"/>
    </xf>
    <xf numFmtId="0" fontId="9" fillId="0" borderId="14" xfId="0" applyFont="1" applyBorder="1" applyAlignment="1">
      <alignment horizontal="center" vertical="center" wrapText="1"/>
    </xf>
    <xf numFmtId="0" fontId="3" fillId="0" borderId="0" xfId="0" applyFont="1" applyAlignment="1">
      <alignment horizontal="center" vertical="center"/>
    </xf>
    <xf numFmtId="0" fontId="4" fillId="0" borderId="144" xfId="0" applyNumberFormat="1" applyFont="1" applyBorder="1" applyAlignment="1" applyProtection="1">
      <alignment horizontal="center" vertical="center"/>
      <protection hidden="1"/>
    </xf>
    <xf numFmtId="0" fontId="4" fillId="0" borderId="9" xfId="0" applyNumberFormat="1" applyFont="1" applyBorder="1" applyAlignment="1" applyProtection="1">
      <alignment horizontal="center" vertical="center"/>
      <protection hidden="1"/>
    </xf>
    <xf numFmtId="0" fontId="4" fillId="0" borderId="145" xfId="0" applyNumberFormat="1" applyFont="1" applyBorder="1" applyAlignment="1" applyProtection="1">
      <alignment horizontal="center" vertical="center"/>
      <protection hidden="1"/>
    </xf>
    <xf numFmtId="0" fontId="4" fillId="0" borderId="10" xfId="0" applyNumberFormat="1" applyFont="1" applyBorder="1" applyAlignment="1" applyProtection="1">
      <alignment horizontal="center" vertical="center"/>
      <protection hidden="1"/>
    </xf>
    <xf numFmtId="0" fontId="4" fillId="0" borderId="11" xfId="0" applyNumberFormat="1" applyFont="1" applyBorder="1" applyAlignment="1" applyProtection="1">
      <alignment horizontal="center" vertical="center"/>
      <protection hidden="1"/>
    </xf>
    <xf numFmtId="0" fontId="4" fillId="0" borderId="12" xfId="0" applyNumberFormat="1" applyFont="1" applyBorder="1" applyAlignment="1" applyProtection="1">
      <alignment horizontal="center" vertical="center"/>
      <protection hidden="1"/>
    </xf>
    <xf numFmtId="0" fontId="4" fillId="0" borderId="13" xfId="0" applyNumberFormat="1" applyFont="1" applyBorder="1" applyAlignment="1" applyProtection="1">
      <alignment horizontal="center" vertical="center"/>
      <protection hidden="1"/>
    </xf>
    <xf numFmtId="0" fontId="4" fillId="0" borderId="1" xfId="0" applyNumberFormat="1" applyFont="1" applyBorder="1" applyAlignment="1" applyProtection="1">
      <alignment horizontal="center" vertical="center"/>
      <protection hidden="1"/>
    </xf>
    <xf numFmtId="0" fontId="4" fillId="0" borderId="3" xfId="0" applyNumberFormat="1" applyFont="1" applyBorder="1" applyAlignment="1" applyProtection="1">
      <alignment horizontal="center" vertical="center"/>
      <protection hidden="1"/>
    </xf>
    <xf numFmtId="49" fontId="4" fillId="0" borderId="0" xfId="0" applyNumberFormat="1" applyFont="1" applyBorder="1" applyAlignment="1" applyProtection="1">
      <alignment horizontal="center" vertical="center"/>
      <protection hidden="1"/>
    </xf>
    <xf numFmtId="0" fontId="4" fillId="0" borderId="2" xfId="0" applyNumberFormat="1" applyFont="1" applyBorder="1" applyAlignment="1" applyProtection="1">
      <alignment horizontal="center" vertical="center"/>
      <protection hidden="1"/>
    </xf>
    <xf numFmtId="49" fontId="4" fillId="0" borderId="15" xfId="0" applyNumberFormat="1" applyFont="1" applyBorder="1" applyAlignment="1" applyProtection="1">
      <alignment horizontal="center" vertical="center"/>
      <protection hidden="1"/>
    </xf>
    <xf numFmtId="0" fontId="4" fillId="0" borderId="7" xfId="0" applyNumberFormat="1" applyFont="1" applyBorder="1" applyAlignment="1" applyProtection="1">
      <alignment horizontal="center" vertical="center"/>
      <protection hidden="1"/>
    </xf>
    <xf numFmtId="0" fontId="16" fillId="0" borderId="16" xfId="0" applyNumberFormat="1" applyFont="1" applyBorder="1" applyAlignment="1" applyProtection="1">
      <alignment vertical="center"/>
      <protection hidden="1"/>
    </xf>
    <xf numFmtId="0" fontId="16" fillId="0" borderId="119" xfId="0" applyNumberFormat="1" applyFont="1" applyBorder="1" applyAlignment="1" applyProtection="1">
      <alignment vertical="center"/>
      <protection hidden="1"/>
    </xf>
    <xf numFmtId="0" fontId="16" fillId="0" borderId="17" xfId="0" applyNumberFormat="1" applyFont="1" applyBorder="1" applyAlignment="1" applyProtection="1">
      <alignment vertical="center"/>
      <protection hidden="1"/>
    </xf>
    <xf numFmtId="0" fontId="16" fillId="0" borderId="3" xfId="0" applyNumberFormat="1" applyFont="1" applyBorder="1" applyAlignment="1" applyProtection="1">
      <alignment vertical="center"/>
      <protection hidden="1"/>
    </xf>
    <xf numFmtId="0" fontId="16" fillId="0" borderId="24" xfId="0" applyNumberFormat="1" applyFont="1" applyBorder="1" applyAlignment="1" applyProtection="1">
      <alignment horizontal="center" vertical="center"/>
      <protection hidden="1"/>
    </xf>
    <xf numFmtId="0" fontId="16" fillId="0" borderId="25" xfId="0" applyNumberFormat="1" applyFont="1" applyBorder="1" applyAlignment="1" applyProtection="1">
      <alignment horizontal="center" vertical="center"/>
      <protection hidden="1"/>
    </xf>
    <xf numFmtId="0" fontId="16" fillId="0" borderId="26" xfId="0" applyNumberFormat="1" applyFont="1" applyBorder="1" applyAlignment="1" applyProtection="1">
      <alignment horizontal="center" vertical="center"/>
      <protection hidden="1"/>
    </xf>
    <xf numFmtId="0" fontId="16" fillId="0" borderId="8" xfId="0" applyNumberFormat="1" applyFont="1" applyBorder="1" applyAlignment="1" applyProtection="1">
      <alignment horizontal="center" vertical="center"/>
      <protection hidden="1"/>
    </xf>
    <xf numFmtId="0" fontId="16" fillId="0" borderId="0" xfId="0" applyNumberFormat="1" applyFont="1" applyBorder="1" applyAlignment="1" applyProtection="1">
      <alignment horizontal="center" vertical="center"/>
      <protection hidden="1"/>
    </xf>
    <xf numFmtId="0" fontId="16" fillId="0" borderId="0" xfId="0" applyFont="1" applyAlignment="1" applyProtection="1">
      <alignment vertical="center" shrinkToFit="1"/>
      <protection hidden="1"/>
    </xf>
    <xf numFmtId="0" fontId="14" fillId="0" borderId="0" xfId="0" applyFont="1" applyAlignment="1">
      <alignment horizontal="center" vertical="center"/>
    </xf>
    <xf numFmtId="0" fontId="4" fillId="0" borderId="0" xfId="0" applyFont="1" applyBorder="1" applyAlignment="1" applyProtection="1">
      <alignment horizontal="center" vertical="center"/>
      <protection hidden="1"/>
    </xf>
    <xf numFmtId="0" fontId="14" fillId="0" borderId="120" xfId="0" applyFont="1" applyBorder="1" applyAlignment="1" applyProtection="1">
      <alignment horizontal="center" vertical="center"/>
      <protection hidden="1"/>
    </xf>
    <xf numFmtId="0" fontId="17" fillId="0" borderId="121" xfId="0" applyFont="1" applyBorder="1" applyAlignment="1" applyProtection="1">
      <alignment horizontal="center" vertical="center"/>
      <protection hidden="1"/>
    </xf>
    <xf numFmtId="0" fontId="17" fillId="0" borderId="122"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4" fillId="0" borderId="31" xfId="0" applyFont="1" applyBorder="1" applyAlignment="1" applyProtection="1">
      <alignment horizontal="center" vertical="center"/>
      <protection hidden="1"/>
    </xf>
    <xf numFmtId="0" fontId="13" fillId="0" borderId="0" xfId="0" applyFont="1" applyAlignment="1" applyProtection="1">
      <alignment horizontal="center" vertical="center" shrinkToFit="1"/>
      <protection hidden="1"/>
    </xf>
    <xf numFmtId="176" fontId="16" fillId="0" borderId="36" xfId="0" applyNumberFormat="1" applyFont="1" applyBorder="1" applyAlignment="1" applyProtection="1">
      <alignment horizontal="center" vertical="center" shrinkToFit="1"/>
      <protection hidden="1"/>
    </xf>
    <xf numFmtId="0" fontId="5" fillId="0" borderId="0" xfId="0" applyFont="1" applyBorder="1" applyAlignment="1" applyProtection="1">
      <alignment horizontal="center" vertical="center" shrinkToFit="1"/>
      <protection hidden="1"/>
    </xf>
    <xf numFmtId="178" fontId="16" fillId="0" borderId="15" xfId="0" applyNumberFormat="1" applyFont="1" applyBorder="1" applyProtection="1">
      <alignment vertical="center"/>
      <protection hidden="1"/>
    </xf>
    <xf numFmtId="0" fontId="16" fillId="0" borderId="15" xfId="0" applyNumberFormat="1" applyFont="1" applyBorder="1" applyAlignment="1" applyProtection="1">
      <alignment horizontal="center" vertical="center"/>
      <protection hidden="1"/>
    </xf>
    <xf numFmtId="49" fontId="16" fillId="0" borderId="0" xfId="0" applyNumberFormat="1" applyFont="1" applyProtection="1">
      <alignment vertical="center"/>
      <protection hidden="1"/>
    </xf>
    <xf numFmtId="0" fontId="16" fillId="0" borderId="0" xfId="0" applyNumberFormat="1" applyFont="1" applyProtection="1">
      <alignment vertical="center"/>
      <protection hidden="1"/>
    </xf>
    <xf numFmtId="0" fontId="3" fillId="0" borderId="0" xfId="0" applyFont="1" applyBorder="1" applyAlignment="1">
      <alignment vertical="top"/>
    </xf>
    <xf numFmtId="0" fontId="16" fillId="0" borderId="30"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vertical="top"/>
    </xf>
    <xf numFmtId="0" fontId="16" fillId="0" borderId="31" xfId="0" applyFont="1" applyBorder="1" applyAlignment="1">
      <alignment vertical="center"/>
    </xf>
    <xf numFmtId="0" fontId="16" fillId="0" borderId="0" xfId="0" applyFont="1">
      <alignment vertical="center"/>
    </xf>
    <xf numFmtId="0" fontId="9" fillId="0" borderId="134" xfId="0" applyFont="1" applyBorder="1" applyAlignment="1">
      <alignment horizontal="center" vertical="center" wrapText="1"/>
    </xf>
    <xf numFmtId="0" fontId="9" fillId="0" borderId="165" xfId="0" applyFont="1" applyBorder="1" applyAlignment="1">
      <alignment horizontal="center" vertical="center"/>
    </xf>
    <xf numFmtId="3" fontId="9" fillId="0" borderId="166" xfId="0" applyNumberFormat="1" applyFont="1" applyBorder="1" applyAlignment="1">
      <alignment vertical="center"/>
    </xf>
    <xf numFmtId="3" fontId="9" fillId="0" borderId="168" xfId="0" applyNumberFormat="1" applyFont="1" applyBorder="1" applyAlignment="1">
      <alignment vertical="center"/>
    </xf>
    <xf numFmtId="0" fontId="3" fillId="0" borderId="55" xfId="0" applyFont="1" applyBorder="1" applyAlignment="1">
      <alignment vertical="center"/>
    </xf>
    <xf numFmtId="0" fontId="0" fillId="0" borderId="43" xfId="0" applyFill="1" applyBorder="1" applyAlignment="1">
      <alignment horizontal="center" vertical="center"/>
    </xf>
    <xf numFmtId="0" fontId="0" fillId="0" borderId="37" xfId="0" applyFill="1" applyBorder="1" applyAlignment="1">
      <alignment horizontal="center" vertical="center"/>
    </xf>
    <xf numFmtId="0" fontId="0" fillId="0" borderId="43" xfId="0" applyFill="1" applyBorder="1" applyAlignment="1">
      <alignment horizontal="center" vertical="center" shrinkToFit="1"/>
    </xf>
    <xf numFmtId="0" fontId="0" fillId="0" borderId="61" xfId="0" applyFill="1" applyBorder="1" applyAlignment="1">
      <alignment horizontal="center" vertical="center"/>
    </xf>
    <xf numFmtId="0" fontId="0" fillId="0" borderId="58" xfId="0" applyFill="1" applyBorder="1" applyAlignment="1">
      <alignment horizontal="center" vertical="center"/>
    </xf>
    <xf numFmtId="0" fontId="16" fillId="0" borderId="0" xfId="0" applyFont="1" applyBorder="1" applyAlignment="1" applyProtection="1">
      <alignment horizontal="left" vertical="center" wrapText="1"/>
      <protection hidden="1"/>
    </xf>
    <xf numFmtId="177" fontId="4" fillId="0" borderId="0" xfId="0" applyNumberFormat="1" applyFont="1" applyBorder="1" applyAlignment="1" applyProtection="1">
      <alignment horizontal="distributed" vertical="center" shrinkToFit="1"/>
      <protection hidden="1"/>
    </xf>
    <xf numFmtId="0" fontId="16" fillId="0" borderId="0" xfId="0" applyNumberFormat="1" applyFont="1" applyAlignment="1" applyProtection="1">
      <alignment horizontal="right" vertical="center" shrinkToFit="1"/>
      <protection hidden="1"/>
    </xf>
    <xf numFmtId="49" fontId="16" fillId="0" borderId="0" xfId="0" applyNumberFormat="1" applyFont="1" applyAlignment="1" applyProtection="1">
      <alignment horizontal="right" vertical="center" shrinkToFit="1"/>
      <protection hidden="1"/>
    </xf>
    <xf numFmtId="0" fontId="4" fillId="0" borderId="0" xfId="0" applyFont="1" applyBorder="1" applyAlignment="1" applyProtection="1">
      <alignment horizontal="distributed" vertical="center" shrinkToFit="1"/>
      <protection hidden="1"/>
    </xf>
    <xf numFmtId="0" fontId="4" fillId="0" borderId="0" xfId="0" applyFont="1" applyBorder="1" applyAlignment="1" applyProtection="1">
      <alignment vertical="center" shrinkToFit="1"/>
      <protection hidden="1"/>
    </xf>
    <xf numFmtId="0" fontId="5" fillId="0" borderId="162" xfId="0" applyFont="1" applyBorder="1" applyAlignment="1" applyProtection="1">
      <alignment horizontal="center" vertical="center" shrinkToFit="1"/>
      <protection hidden="1"/>
    </xf>
    <xf numFmtId="0" fontId="5" fillId="0" borderId="31" xfId="0" applyFont="1" applyBorder="1" applyAlignment="1" applyProtection="1">
      <alignment horizontal="left" vertical="center" shrinkToFit="1"/>
      <protection hidden="1"/>
    </xf>
    <xf numFmtId="0" fontId="5" fillId="0" borderId="31" xfId="0" applyFont="1" applyBorder="1" applyAlignment="1" applyProtection="1">
      <alignment vertical="center" shrinkToFit="1"/>
      <protection hidden="1"/>
    </xf>
    <xf numFmtId="0" fontId="5" fillId="0" borderId="31" xfId="0" applyFont="1" applyBorder="1" applyAlignment="1" applyProtection="1">
      <alignment horizontal="center" vertical="center" shrinkToFit="1"/>
      <protection hidden="1"/>
    </xf>
    <xf numFmtId="0" fontId="5" fillId="0" borderId="32" xfId="0" applyFont="1" applyBorder="1" applyAlignment="1" applyProtection="1">
      <alignment vertical="center" shrinkToFit="1"/>
      <protection hidden="1"/>
    </xf>
    <xf numFmtId="0" fontId="5" fillId="0" borderId="33" xfId="0" applyFont="1" applyBorder="1" applyAlignment="1" applyProtection="1">
      <alignment vertical="center" shrinkToFit="1"/>
      <protection hidden="1"/>
    </xf>
    <xf numFmtId="0" fontId="5" fillId="0" borderId="34" xfId="0" applyFont="1" applyBorder="1" applyAlignment="1" applyProtection="1">
      <alignment vertical="center" shrinkToFit="1"/>
      <protection hidden="1"/>
    </xf>
    <xf numFmtId="0" fontId="4" fillId="0" borderId="0" xfId="0" applyFont="1" applyAlignment="1">
      <alignment horizontal="center" vertical="center"/>
    </xf>
    <xf numFmtId="0" fontId="5" fillId="0" borderId="0" xfId="0" applyNumberFormat="1" applyFont="1" applyAlignment="1">
      <alignment horizontal="right" vertical="center"/>
    </xf>
    <xf numFmtId="38" fontId="5" fillId="0" borderId="45" xfId="2" applyFont="1" applyBorder="1">
      <alignment vertical="center"/>
    </xf>
    <xf numFmtId="38" fontId="16" fillId="0" borderId="45" xfId="2" applyFont="1" applyBorder="1">
      <alignment vertical="center"/>
    </xf>
    <xf numFmtId="38" fontId="16" fillId="0" borderId="50" xfId="2" applyFont="1" applyBorder="1">
      <alignment vertical="center"/>
    </xf>
    <xf numFmtId="38" fontId="16" fillId="0" borderId="41" xfId="2" applyFont="1" applyBorder="1">
      <alignment vertical="center"/>
    </xf>
    <xf numFmtId="38" fontId="16" fillId="0" borderId="51" xfId="2" applyFont="1" applyBorder="1">
      <alignment vertical="center"/>
    </xf>
    <xf numFmtId="38" fontId="16" fillId="0" borderId="36" xfId="2" applyFont="1" applyBorder="1">
      <alignment vertical="center"/>
    </xf>
    <xf numFmtId="0" fontId="5" fillId="0" borderId="3"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1" xfId="0" applyNumberFormat="1" applyFont="1" applyBorder="1" applyAlignment="1">
      <alignment horizontal="center" vertical="center"/>
    </xf>
    <xf numFmtId="0" fontId="8" fillId="0" borderId="0" xfId="0" applyFont="1" applyBorder="1" applyAlignment="1">
      <alignment vertical="center"/>
    </xf>
    <xf numFmtId="0" fontId="8" fillId="0" borderId="14" xfId="0" applyFont="1" applyBorder="1" applyAlignment="1">
      <alignment vertical="center"/>
    </xf>
    <xf numFmtId="0" fontId="48" fillId="0" borderId="36" xfId="0" applyFont="1" applyBorder="1" applyAlignment="1">
      <alignment horizontal="center" vertical="center" wrapText="1"/>
    </xf>
    <xf numFmtId="0" fontId="70" fillId="0" borderId="0" xfId="0" applyFont="1" applyProtection="1">
      <alignment vertical="center"/>
      <protection hidden="1"/>
    </xf>
    <xf numFmtId="49" fontId="16" fillId="0" borderId="0" xfId="0" applyNumberFormat="1" applyFont="1" applyBorder="1" applyAlignment="1" applyProtection="1">
      <protection hidden="1"/>
    </xf>
    <xf numFmtId="0" fontId="52" fillId="0" borderId="134" xfId="0" applyFont="1" applyBorder="1" applyAlignment="1">
      <alignment horizontal="center" vertical="center" wrapText="1"/>
    </xf>
    <xf numFmtId="0" fontId="0" fillId="3" borderId="72" xfId="0" applyFill="1" applyBorder="1" applyProtection="1">
      <alignment vertical="center"/>
      <protection locked="0"/>
    </xf>
    <xf numFmtId="0" fontId="0" fillId="4" borderId="43" xfId="0" applyFill="1" applyBorder="1" applyAlignment="1">
      <alignment horizontal="center" vertical="center" shrinkToFit="1"/>
    </xf>
    <xf numFmtId="0" fontId="0" fillId="4" borderId="62" xfId="0" applyFill="1" applyBorder="1" applyAlignment="1">
      <alignment vertical="center" shrinkToFit="1"/>
    </xf>
    <xf numFmtId="0" fontId="0" fillId="4" borderId="61" xfId="0" applyFill="1" applyBorder="1" applyAlignment="1">
      <alignment horizontal="center" vertical="center" shrinkToFit="1"/>
    </xf>
    <xf numFmtId="0" fontId="0" fillId="2" borderId="60" xfId="0" applyFill="1" applyBorder="1" applyAlignment="1" applyProtection="1">
      <alignment horizontal="center" vertical="center" shrinkToFit="1"/>
      <protection locked="0"/>
    </xf>
    <xf numFmtId="0" fontId="4" fillId="0" borderId="0" xfId="0" applyFont="1" applyBorder="1" applyAlignment="1" applyProtection="1">
      <alignment horizontal="center" vertical="center"/>
      <protection hidden="1"/>
    </xf>
    <xf numFmtId="0" fontId="5" fillId="0" borderId="0" xfId="0" applyFont="1" applyAlignment="1" applyProtection="1">
      <alignment horizontal="right" vertical="center"/>
      <protection hidden="1"/>
    </xf>
    <xf numFmtId="0" fontId="4" fillId="0" borderId="0" xfId="0" applyFont="1" applyAlignment="1" applyProtection="1">
      <alignment horizontal="center" vertical="center"/>
      <protection hidden="1"/>
    </xf>
    <xf numFmtId="0" fontId="5" fillId="0" borderId="0" xfId="0" applyFont="1" applyAlignment="1">
      <alignment horizontal="right" vertical="center"/>
    </xf>
    <xf numFmtId="0" fontId="5" fillId="0" borderId="20" xfId="0" applyFont="1" applyBorder="1" applyAlignment="1">
      <alignment horizontal="center" vertical="center"/>
    </xf>
    <xf numFmtId="0" fontId="5" fillId="0" borderId="46" xfId="0" applyFont="1" applyBorder="1" applyAlignment="1">
      <alignment horizontal="center" vertical="center"/>
    </xf>
    <xf numFmtId="0" fontId="5" fillId="0" borderId="4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0" fillId="0" borderId="37" xfId="0" applyFill="1" applyBorder="1" applyAlignment="1">
      <alignment horizontal="center" vertical="center"/>
    </xf>
    <xf numFmtId="0" fontId="0" fillId="0" borderId="43" xfId="0" applyFill="1" applyBorder="1" applyAlignment="1">
      <alignment horizontal="center" vertical="center" shrinkToFit="1"/>
    </xf>
    <xf numFmtId="0" fontId="0" fillId="0" borderId="61" xfId="0" applyFill="1" applyBorder="1" applyAlignment="1">
      <alignment horizontal="center" vertical="center"/>
    </xf>
    <xf numFmtId="0" fontId="0" fillId="0" borderId="58" xfId="0" applyFill="1" applyBorder="1" applyAlignment="1">
      <alignment horizontal="center" vertical="center"/>
    </xf>
    <xf numFmtId="0" fontId="0" fillId="0" borderId="43" xfId="0" applyBorder="1" applyAlignment="1">
      <alignment horizontal="center" vertical="center"/>
    </xf>
    <xf numFmtId="0" fontId="0" fillId="0" borderId="37" xfId="0" applyBorder="1" applyAlignment="1">
      <alignment horizontal="center" vertical="center"/>
    </xf>
    <xf numFmtId="0" fontId="5" fillId="0" borderId="37" xfId="0" applyFont="1" applyBorder="1" applyAlignment="1" applyProtection="1">
      <alignment horizontal="center" vertical="center"/>
      <protection hidden="1"/>
    </xf>
    <xf numFmtId="0" fontId="4" fillId="0" borderId="0" xfId="0" applyFont="1" applyAlignment="1">
      <alignment vertical="distributed"/>
    </xf>
    <xf numFmtId="0" fontId="0" fillId="0" borderId="43" xfId="0" applyBorder="1" applyAlignment="1" applyProtection="1">
      <alignment horizontal="center" vertical="center"/>
      <protection locked="0"/>
    </xf>
    <xf numFmtId="0" fontId="0" fillId="3" borderId="43" xfId="0" applyFill="1" applyBorder="1" applyAlignment="1" applyProtection="1">
      <alignment horizontal="center" vertical="center"/>
    </xf>
    <xf numFmtId="0" fontId="0" fillId="0" borderId="56" xfId="0" applyBorder="1" applyAlignment="1" applyProtection="1">
      <alignment horizontal="right" vertical="center"/>
    </xf>
    <xf numFmtId="0" fontId="0" fillId="0" borderId="43" xfId="0" applyBorder="1" applyAlignment="1" applyProtection="1">
      <alignment horizontal="left" vertical="center"/>
    </xf>
    <xf numFmtId="0" fontId="0" fillId="0" borderId="43" xfId="0" applyBorder="1" applyAlignment="1" applyProtection="1">
      <alignment horizontal="center" vertical="center"/>
    </xf>
    <xf numFmtId="0" fontId="0" fillId="0" borderId="55" xfId="0" applyBorder="1" applyAlignment="1" applyProtection="1">
      <alignment horizontal="center" vertical="center"/>
    </xf>
    <xf numFmtId="0" fontId="0" fillId="4" borderId="58" xfId="0" applyFill="1" applyBorder="1" applyAlignment="1" applyProtection="1">
      <alignment vertical="center" shrinkToFit="1"/>
    </xf>
    <xf numFmtId="0" fontId="0" fillId="0" borderId="59" xfId="0" applyBorder="1" applyAlignment="1" applyProtection="1">
      <alignment horizontal="center" vertical="center"/>
    </xf>
    <xf numFmtId="0" fontId="0" fillId="3" borderId="54" xfId="0" applyFill="1" applyBorder="1" applyAlignment="1" applyProtection="1">
      <alignment vertical="center" shrinkToFit="1"/>
      <protection locked="0"/>
    </xf>
    <xf numFmtId="0" fontId="0" fillId="3" borderId="54" xfId="0" applyFill="1" applyBorder="1" applyProtection="1">
      <alignment vertical="center"/>
      <protection locked="0"/>
    </xf>
    <xf numFmtId="0" fontId="0" fillId="3" borderId="54" xfId="0" applyFill="1" applyBorder="1" applyAlignment="1" applyProtection="1">
      <alignment horizontal="center" vertical="center"/>
      <protection locked="0"/>
    </xf>
    <xf numFmtId="0" fontId="0" fillId="3" borderId="54" xfId="0" applyNumberFormat="1" applyFill="1" applyBorder="1" applyAlignment="1" applyProtection="1">
      <alignment vertical="center" shrinkToFit="1"/>
      <protection locked="0"/>
    </xf>
    <xf numFmtId="0" fontId="0" fillId="3" borderId="54" xfId="0" applyNumberFormat="1" applyFill="1" applyBorder="1" applyProtection="1">
      <alignment vertical="center"/>
      <protection locked="0"/>
    </xf>
    <xf numFmtId="0" fontId="0" fillId="3" borderId="54" xfId="0" applyNumberFormat="1" applyFill="1" applyBorder="1" applyAlignment="1" applyProtection="1">
      <alignment horizontal="center" vertical="center"/>
      <protection locked="0"/>
    </xf>
    <xf numFmtId="49" fontId="0" fillId="3" borderId="54" xfId="0" applyNumberFormat="1" applyFill="1" applyBorder="1" applyAlignment="1" applyProtection="1">
      <alignment horizontal="center" vertical="center" shrinkToFit="1"/>
      <protection locked="0"/>
    </xf>
    <xf numFmtId="49" fontId="0" fillId="3" borderId="54" xfId="0" applyNumberFormat="1" applyFill="1" applyBorder="1" applyAlignment="1" applyProtection="1">
      <alignment horizontal="center" vertical="center"/>
      <protection locked="0"/>
    </xf>
    <xf numFmtId="0" fontId="0" fillId="2" borderId="64" xfId="0" applyFill="1" applyBorder="1" applyAlignment="1" applyProtection="1">
      <alignment vertical="center" shrinkToFit="1"/>
      <protection locked="0"/>
    </xf>
    <xf numFmtId="0" fontId="0" fillId="3" borderId="74" xfId="0" applyFill="1" applyBorder="1" applyAlignment="1" applyProtection="1">
      <alignment vertical="center" shrinkToFit="1"/>
      <protection locked="0"/>
    </xf>
    <xf numFmtId="0" fontId="0" fillId="3" borderId="74" xfId="0" applyFill="1" applyBorder="1" applyProtection="1">
      <alignment vertical="center"/>
      <protection locked="0"/>
    </xf>
    <xf numFmtId="0" fontId="0" fillId="3" borderId="74" xfId="0" applyFill="1" applyBorder="1" applyAlignment="1" applyProtection="1">
      <alignment horizontal="center" vertical="center"/>
      <protection locked="0"/>
    </xf>
    <xf numFmtId="0" fontId="0" fillId="3" borderId="73" xfId="0" applyFill="1" applyBorder="1" applyAlignment="1" applyProtection="1">
      <alignment horizontal="center" vertical="center"/>
      <protection locked="0"/>
    </xf>
    <xf numFmtId="0" fontId="5" fillId="0" borderId="40" xfId="0" applyFont="1" applyBorder="1" applyProtection="1">
      <alignment vertical="center"/>
      <protection locked="0"/>
    </xf>
    <xf numFmtId="0" fontId="5" fillId="0" borderId="42" xfId="0" applyFont="1" applyBorder="1" applyProtection="1">
      <alignment vertical="center"/>
      <protection locked="0"/>
    </xf>
    <xf numFmtId="0" fontId="5" fillId="0" borderId="42" xfId="0" applyFont="1" applyBorder="1" applyAlignment="1" applyProtection="1">
      <alignment horizontal="right" vertical="center"/>
      <protection locked="0"/>
    </xf>
    <xf numFmtId="0" fontId="5" fillId="0" borderId="46"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177" fontId="4" fillId="0" borderId="55" xfId="0" applyNumberFormat="1" applyFont="1" applyBorder="1" applyAlignment="1" applyProtection="1">
      <alignment horizontal="center" vertical="center"/>
      <protection locked="0"/>
    </xf>
    <xf numFmtId="177" fontId="16" fillId="0" borderId="41" xfId="0" applyNumberFormat="1" applyFont="1" applyBorder="1" applyAlignment="1" applyProtection="1">
      <alignment horizontal="center" vertical="center"/>
      <protection locked="0"/>
    </xf>
    <xf numFmtId="0" fontId="5" fillId="0" borderId="51" xfId="0" applyFont="1" applyBorder="1" applyProtection="1">
      <alignment vertical="center"/>
      <protection locked="0"/>
    </xf>
    <xf numFmtId="0" fontId="16" fillId="0" borderId="42" xfId="0" applyFont="1" applyBorder="1" applyAlignment="1" applyProtection="1">
      <alignment horizontal="right" vertical="center"/>
      <protection locked="0"/>
    </xf>
    <xf numFmtId="0" fontId="16" fillId="0" borderId="51" xfId="0" applyFont="1" applyBorder="1" applyAlignment="1" applyProtection="1">
      <alignment horizontal="left" vertical="center"/>
      <protection locked="0"/>
    </xf>
    <xf numFmtId="0" fontId="5" fillId="0" borderId="0" xfId="0" applyFont="1" applyProtection="1">
      <alignment vertical="center"/>
      <protection locked="0"/>
    </xf>
    <xf numFmtId="0" fontId="5" fillId="0" borderId="0" xfId="0" applyFont="1" applyAlignment="1" applyProtection="1">
      <alignment horizontal="right" vertical="center"/>
      <protection locked="0"/>
    </xf>
    <xf numFmtId="0" fontId="4" fillId="0" borderId="42"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49" fontId="5" fillId="0" borderId="0" xfId="0" applyNumberFormat="1" applyFont="1" applyAlignment="1" applyProtection="1">
      <alignment horizontal="right" vertical="center"/>
      <protection locked="0"/>
    </xf>
    <xf numFmtId="49" fontId="5" fillId="0" borderId="0" xfId="0" applyNumberFormat="1" applyFont="1" applyProtection="1">
      <alignment vertical="center"/>
      <protection locked="0"/>
    </xf>
    <xf numFmtId="0" fontId="5" fillId="0" borderId="40" xfId="0" applyFont="1" applyBorder="1" applyProtection="1">
      <alignment vertical="center"/>
      <protection hidden="1"/>
    </xf>
    <xf numFmtId="0" fontId="5" fillId="0" borderId="42" xfId="0" applyFont="1" applyBorder="1" applyProtection="1">
      <alignment vertical="center"/>
      <protection hidden="1"/>
    </xf>
    <xf numFmtId="0" fontId="5" fillId="0" borderId="42" xfId="0" applyFont="1" applyBorder="1" applyAlignment="1" applyProtection="1">
      <alignment horizontal="right" vertical="center"/>
      <protection hidden="1"/>
    </xf>
    <xf numFmtId="0" fontId="5" fillId="0" borderId="46" xfId="0" applyFont="1" applyBorder="1" applyAlignment="1" applyProtection="1">
      <alignment horizontal="center" vertical="center"/>
      <protection hidden="1"/>
    </xf>
    <xf numFmtId="0" fontId="5" fillId="0" borderId="41"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177" fontId="4" fillId="0" borderId="55" xfId="0" applyNumberFormat="1" applyFont="1" applyBorder="1" applyAlignment="1" applyProtection="1">
      <alignment horizontal="center" vertical="center"/>
      <protection hidden="1"/>
    </xf>
    <xf numFmtId="177" fontId="16" fillId="0" borderId="41" xfId="0" applyNumberFormat="1" applyFont="1" applyBorder="1" applyAlignment="1" applyProtection="1">
      <alignment horizontal="center" vertical="center"/>
      <protection hidden="1"/>
    </xf>
    <xf numFmtId="0" fontId="5" fillId="0" borderId="51" xfId="0" applyFont="1" applyBorder="1" applyProtection="1">
      <alignment vertical="center"/>
      <protection hidden="1"/>
    </xf>
    <xf numFmtId="0" fontId="16" fillId="0" borderId="42" xfId="0" applyFont="1" applyBorder="1" applyAlignment="1" applyProtection="1">
      <alignment horizontal="right" vertical="center"/>
      <protection hidden="1"/>
    </xf>
    <xf numFmtId="0" fontId="4" fillId="0" borderId="42" xfId="0" applyFont="1" applyBorder="1" applyAlignment="1" applyProtection="1">
      <alignment vertical="center"/>
      <protection hidden="1"/>
    </xf>
    <xf numFmtId="0" fontId="16" fillId="0" borderId="51" xfId="0" applyFont="1" applyBorder="1" applyAlignment="1" applyProtection="1">
      <alignment horizontal="left" vertical="center"/>
      <protection hidden="1"/>
    </xf>
    <xf numFmtId="0" fontId="4" fillId="0" borderId="42" xfId="0" applyFont="1" applyBorder="1" applyAlignment="1" applyProtection="1">
      <alignment horizontal="distributed" vertical="center"/>
      <protection hidden="1"/>
    </xf>
    <xf numFmtId="0" fontId="5" fillId="0" borderId="0" xfId="0" applyFont="1" applyProtection="1">
      <alignment vertical="center"/>
      <protection locked="0" hidden="1"/>
    </xf>
    <xf numFmtId="0" fontId="5" fillId="0" borderId="0" xfId="0" applyFont="1" applyAlignment="1" applyProtection="1">
      <alignment horizontal="right" vertical="center"/>
    </xf>
    <xf numFmtId="0" fontId="4" fillId="0" borderId="42" xfId="0" applyFont="1" applyBorder="1" applyAlignment="1" applyProtection="1">
      <alignment horizontal="center" vertical="center"/>
      <protection hidden="1"/>
    </xf>
    <xf numFmtId="49" fontId="3" fillId="0" borderId="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0" borderId="52"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49" fontId="3" fillId="0" borderId="19" xfId="0" applyNumberFormat="1" applyFont="1" applyBorder="1" applyAlignment="1" applyProtection="1">
      <alignment horizontal="center" vertical="center"/>
      <protection locked="0"/>
    </xf>
    <xf numFmtId="49" fontId="3" fillId="0" borderId="1" xfId="0" applyNumberFormat="1" applyFont="1" applyBorder="1" applyProtection="1">
      <alignment vertical="center"/>
      <protection locked="0"/>
    </xf>
    <xf numFmtId="49" fontId="3" fillId="0" borderId="2" xfId="0" applyNumberFormat="1" applyFont="1" applyBorder="1" applyAlignment="1" applyProtection="1">
      <alignment vertical="center"/>
      <protection locked="0"/>
    </xf>
    <xf numFmtId="49" fontId="3" fillId="0" borderId="2" xfId="0" applyNumberFormat="1" applyFont="1" applyBorder="1" applyProtection="1">
      <alignment vertical="center"/>
      <protection locked="0"/>
    </xf>
    <xf numFmtId="0" fontId="4" fillId="0" borderId="0" xfId="0" applyFont="1" applyBorder="1" applyProtection="1">
      <alignment vertical="center"/>
      <protection hidden="1"/>
    </xf>
    <xf numFmtId="49" fontId="4" fillId="0" borderId="4" xfId="0" applyNumberFormat="1" applyFont="1" applyBorder="1" applyProtection="1">
      <alignment vertical="center"/>
      <protection hidden="1"/>
    </xf>
    <xf numFmtId="49" fontId="4" fillId="0" borderId="5" xfId="0" applyNumberFormat="1" applyFont="1" applyBorder="1" applyProtection="1">
      <alignment vertical="center"/>
      <protection hidden="1"/>
    </xf>
    <xf numFmtId="49" fontId="4" fillId="0" borderId="6" xfId="0" applyNumberFormat="1" applyFont="1" applyBorder="1" applyProtection="1">
      <alignment vertical="center"/>
      <protection hidden="1"/>
    </xf>
    <xf numFmtId="0" fontId="27" fillId="0" borderId="179" xfId="0" applyFont="1" applyBorder="1" applyAlignment="1">
      <alignment vertical="top" wrapText="1"/>
    </xf>
    <xf numFmtId="0" fontId="27" fillId="0" borderId="180" xfId="0" applyFont="1" applyBorder="1" applyAlignment="1">
      <alignment vertical="top" wrapText="1"/>
    </xf>
    <xf numFmtId="0" fontId="26" fillId="0" borderId="14" xfId="0" applyFont="1" applyBorder="1" applyAlignment="1">
      <alignment vertical="top" wrapText="1"/>
    </xf>
    <xf numFmtId="0" fontId="0" fillId="0" borderId="54" xfId="0" applyNumberFormat="1" applyFill="1" applyBorder="1" applyAlignment="1" applyProtection="1">
      <alignment vertical="center" shrinkToFit="1"/>
      <protection locked="0"/>
    </xf>
    <xf numFmtId="0" fontId="0" fillId="0" borderId="54" xfId="0" applyNumberFormat="1" applyFill="1" applyBorder="1" applyProtection="1">
      <alignment vertical="center"/>
      <protection locked="0"/>
    </xf>
    <xf numFmtId="0" fontId="0" fillId="0" borderId="43" xfId="0" applyFill="1" applyBorder="1" applyAlignment="1" applyProtection="1">
      <alignment horizontal="center" vertical="center"/>
      <protection locked="0"/>
    </xf>
    <xf numFmtId="0" fontId="0" fillId="0" borderId="54" xfId="0" applyNumberFormat="1" applyFill="1" applyBorder="1" applyAlignment="1" applyProtection="1">
      <alignment horizontal="center" vertical="center"/>
      <protection locked="0"/>
    </xf>
    <xf numFmtId="0" fontId="0" fillId="0" borderId="0" xfId="0" applyFill="1">
      <alignment vertical="center"/>
    </xf>
    <xf numFmtId="0" fontId="0" fillId="0" borderId="75" xfId="0" applyFill="1" applyBorder="1" applyAlignment="1">
      <alignment horizontal="center" vertical="center"/>
    </xf>
    <xf numFmtId="0" fontId="0" fillId="0" borderId="73" xfId="0" applyFill="1" applyBorder="1" applyAlignment="1">
      <alignment horizontal="center" vertical="center"/>
    </xf>
    <xf numFmtId="0" fontId="0" fillId="0" borderId="76" xfId="0" applyFill="1" applyBorder="1" applyAlignment="1">
      <alignment horizontal="center" vertical="center"/>
    </xf>
    <xf numFmtId="0" fontId="0" fillId="0" borderId="77" xfId="0" applyFill="1" applyBorder="1" applyAlignment="1">
      <alignment horizontal="center" vertical="center"/>
    </xf>
    <xf numFmtId="0" fontId="0" fillId="0" borderId="78" xfId="0" applyFill="1" applyBorder="1" applyAlignment="1">
      <alignment horizontal="center" vertical="center"/>
    </xf>
    <xf numFmtId="0" fontId="31" fillId="0" borderId="0" xfId="1" applyAlignment="1">
      <alignment horizontal="left" vertical="center"/>
    </xf>
    <xf numFmtId="0" fontId="0" fillId="0" borderId="81" xfId="0" applyFill="1" applyBorder="1" applyAlignment="1">
      <alignment horizontal="center" vertical="center" textRotation="255" wrapText="1" shrinkToFit="1"/>
    </xf>
    <xf numFmtId="0" fontId="0" fillId="0" borderId="82" xfId="0" applyFill="1" applyBorder="1" applyAlignment="1">
      <alignment horizontal="center" vertical="center" textRotation="255" wrapText="1" shrinkToFit="1"/>
    </xf>
    <xf numFmtId="0" fontId="0" fillId="0" borderId="68" xfId="0" applyFill="1" applyBorder="1" applyAlignment="1">
      <alignment horizontal="center" vertical="center" textRotation="255" wrapText="1" shrinkToFit="1"/>
    </xf>
    <xf numFmtId="0" fontId="0" fillId="0" borderId="83" xfId="0" applyFill="1" applyBorder="1" applyAlignment="1">
      <alignment horizontal="center" vertical="center"/>
    </xf>
    <xf numFmtId="0" fontId="0" fillId="0" borderId="84" xfId="0" applyFill="1" applyBorder="1" applyAlignment="1">
      <alignment horizontal="center" vertical="center"/>
    </xf>
    <xf numFmtId="0" fontId="0" fillId="0" borderId="85" xfId="0" applyFill="1" applyBorder="1" applyAlignment="1">
      <alignment horizontal="center" vertical="center"/>
    </xf>
    <xf numFmtId="0" fontId="38" fillId="0" borderId="86" xfId="0" applyFont="1" applyFill="1" applyBorder="1" applyAlignment="1">
      <alignment horizontal="center" vertical="center"/>
    </xf>
    <xf numFmtId="0" fontId="38" fillId="0" borderId="69" xfId="0" applyFont="1" applyFill="1" applyBorder="1" applyAlignment="1">
      <alignment horizontal="center" vertical="center"/>
    </xf>
    <xf numFmtId="0" fontId="38" fillId="0" borderId="87" xfId="0" applyFont="1" applyFill="1" applyBorder="1" applyAlignment="1">
      <alignment horizontal="center" vertical="center"/>
    </xf>
    <xf numFmtId="0" fontId="38" fillId="0" borderId="40" xfId="0" applyFont="1" applyFill="1" applyBorder="1" applyAlignment="1">
      <alignment horizontal="center" vertical="center"/>
    </xf>
    <xf numFmtId="0" fontId="38" fillId="0" borderId="42" xfId="0" applyFont="1" applyFill="1" applyBorder="1" applyAlignment="1">
      <alignment horizontal="center" vertical="center"/>
    </xf>
    <xf numFmtId="0" fontId="38" fillId="0" borderId="88" xfId="0" applyFont="1" applyFill="1" applyBorder="1" applyAlignment="1">
      <alignment horizontal="center" vertical="center"/>
    </xf>
    <xf numFmtId="49" fontId="0" fillId="0" borderId="38" xfId="0" applyNumberFormat="1" applyFill="1" applyBorder="1" applyAlignment="1">
      <alignment horizontal="center" vertical="center"/>
    </xf>
    <xf numFmtId="49" fontId="0" fillId="0" borderId="80" xfId="0" applyNumberFormat="1" applyFill="1" applyBorder="1" applyAlignment="1">
      <alignment horizontal="center" vertical="center"/>
    </xf>
    <xf numFmtId="49" fontId="0" fillId="0" borderId="56" xfId="0" applyNumberFormat="1" applyFill="1" applyBorder="1" applyAlignment="1">
      <alignment horizontal="center" vertical="center"/>
    </xf>
    <xf numFmtId="49" fontId="0" fillId="0" borderId="43" xfId="0" applyNumberFormat="1" applyFill="1" applyBorder="1" applyAlignment="1">
      <alignment horizontal="center" vertical="center"/>
    </xf>
    <xf numFmtId="49" fontId="0" fillId="0" borderId="37" xfId="0" applyNumberFormat="1" applyFill="1" applyBorder="1" applyAlignment="1">
      <alignment horizontal="center" vertical="center"/>
    </xf>
    <xf numFmtId="0" fontId="32" fillId="0" borderId="38" xfId="0" applyFont="1" applyFill="1" applyBorder="1" applyAlignment="1">
      <alignment horizontal="left" vertical="center"/>
    </xf>
    <xf numFmtId="0" fontId="32" fillId="0" borderId="43" xfId="0" applyFont="1" applyFill="1" applyBorder="1" applyAlignment="1">
      <alignment horizontal="left" vertical="center"/>
    </xf>
    <xf numFmtId="0" fontId="32" fillId="0" borderId="79" xfId="0" applyFont="1" applyFill="1" applyBorder="1" applyAlignment="1">
      <alignment horizontal="left" vertical="center"/>
    </xf>
    <xf numFmtId="0" fontId="37" fillId="0" borderId="20" xfId="0" applyFont="1" applyFill="1" applyBorder="1" applyAlignment="1">
      <alignment horizontal="center" vertical="center"/>
    </xf>
    <xf numFmtId="0" fontId="37" fillId="0" borderId="55" xfId="0" applyFont="1" applyFill="1" applyBorder="1" applyAlignment="1">
      <alignment horizontal="center" vertical="center"/>
    </xf>
    <xf numFmtId="0" fontId="37" fillId="0" borderId="44" xfId="0" applyFont="1" applyFill="1" applyBorder="1" applyAlignment="1">
      <alignment horizontal="center" vertical="center"/>
    </xf>
    <xf numFmtId="0" fontId="37" fillId="0" borderId="40" xfId="0" applyFont="1" applyFill="1" applyBorder="1" applyAlignment="1">
      <alignment horizontal="center" vertical="center"/>
    </xf>
    <xf numFmtId="0" fontId="37" fillId="0" borderId="42" xfId="0" applyFont="1" applyFill="1" applyBorder="1" applyAlignment="1">
      <alignment horizontal="center" vertical="center"/>
    </xf>
    <xf numFmtId="0" fontId="37" fillId="0" borderId="51" xfId="0" applyFont="1" applyFill="1" applyBorder="1" applyAlignment="1">
      <alignment horizontal="center" vertical="center"/>
    </xf>
    <xf numFmtId="0" fontId="37" fillId="0" borderId="38" xfId="0" applyFont="1" applyFill="1" applyBorder="1" applyAlignment="1">
      <alignment horizontal="center" vertical="center" shrinkToFit="1"/>
    </xf>
    <xf numFmtId="0" fontId="37" fillId="0" borderId="43" xfId="0" applyFont="1" applyFill="1" applyBorder="1" applyAlignment="1">
      <alignment horizontal="center" vertical="center" shrinkToFit="1"/>
    </xf>
    <xf numFmtId="0" fontId="37" fillId="0" borderId="37" xfId="0" applyFont="1" applyFill="1" applyBorder="1" applyAlignment="1">
      <alignment horizontal="center" vertical="center" shrinkToFit="1"/>
    </xf>
    <xf numFmtId="0" fontId="0" fillId="0" borderId="38" xfId="0" applyFill="1" applyBorder="1" applyAlignment="1">
      <alignment horizontal="center" vertical="center"/>
    </xf>
    <xf numFmtId="0" fontId="0" fillId="0" borderId="43" xfId="0" applyFill="1" applyBorder="1" applyAlignment="1">
      <alignment horizontal="center" vertical="center"/>
    </xf>
    <xf numFmtId="0" fontId="0" fillId="0" borderId="80" xfId="0" applyFill="1" applyBorder="1" applyAlignment="1">
      <alignment horizontal="center" vertical="center"/>
    </xf>
    <xf numFmtId="0" fontId="0" fillId="0" borderId="56" xfId="0" applyFill="1" applyBorder="1" applyAlignment="1">
      <alignment horizontal="center" vertical="center"/>
    </xf>
    <xf numFmtId="0" fontId="0" fillId="0" borderId="37" xfId="0" applyFill="1" applyBorder="1" applyAlignment="1">
      <alignment horizontal="center" vertical="center"/>
    </xf>
    <xf numFmtId="0" fontId="0" fillId="0" borderId="79" xfId="0" applyFill="1" applyBorder="1" applyAlignment="1">
      <alignment horizontal="center" vertical="center"/>
    </xf>
    <xf numFmtId="0" fontId="0" fillId="0" borderId="38" xfId="0" applyFill="1" applyBorder="1" applyAlignment="1">
      <alignment horizontal="center" vertical="center" shrinkToFit="1"/>
    </xf>
    <xf numFmtId="0" fontId="0" fillId="0" borderId="43" xfId="0" applyFill="1" applyBorder="1" applyAlignment="1">
      <alignment horizontal="center" vertical="center" shrinkToFit="1"/>
    </xf>
    <xf numFmtId="0" fontId="0" fillId="0" borderId="80" xfId="0" applyFill="1" applyBorder="1" applyAlignment="1">
      <alignment horizontal="center" vertical="center" shrinkToFit="1"/>
    </xf>
    <xf numFmtId="0" fontId="32" fillId="0" borderId="38" xfId="0" applyFont="1" applyFill="1" applyBorder="1" applyAlignment="1">
      <alignment horizontal="center" vertical="center"/>
    </xf>
    <xf numFmtId="0" fontId="35" fillId="0" borderId="57" xfId="0" applyFont="1" applyFill="1" applyBorder="1" applyAlignment="1">
      <alignment horizontal="center" vertical="center" shrinkToFit="1"/>
    </xf>
    <xf numFmtId="0" fontId="35" fillId="0" borderId="61" xfId="0" applyFont="1" applyFill="1" applyBorder="1" applyAlignment="1">
      <alignment horizontal="center" vertical="center" shrinkToFit="1"/>
    </xf>
    <xf numFmtId="0" fontId="35" fillId="0" borderId="58"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57" xfId="0" applyFill="1" applyBorder="1" applyAlignment="1">
      <alignment horizontal="center" vertical="center"/>
    </xf>
    <xf numFmtId="0" fontId="0" fillId="0" borderId="61" xfId="0" applyFill="1" applyBorder="1" applyAlignment="1">
      <alignment horizontal="center" vertical="center"/>
    </xf>
    <xf numFmtId="0" fontId="0" fillId="0" borderId="58" xfId="0" applyFill="1" applyBorder="1" applyAlignment="1">
      <alignment horizontal="center" vertical="center"/>
    </xf>
    <xf numFmtId="0" fontId="36" fillId="0" borderId="38" xfId="0" applyFont="1" applyFill="1" applyBorder="1" applyAlignment="1">
      <alignment horizontal="center" vertical="center"/>
    </xf>
    <xf numFmtId="0" fontId="36" fillId="0" borderId="43" xfId="0" applyFont="1" applyFill="1" applyBorder="1" applyAlignment="1">
      <alignment horizontal="center" vertical="center"/>
    </xf>
    <xf numFmtId="0" fontId="36" fillId="0" borderId="37" xfId="0" applyFont="1" applyFill="1" applyBorder="1" applyAlignment="1">
      <alignment horizontal="center" vertical="center"/>
    </xf>
    <xf numFmtId="0" fontId="0" fillId="0" borderId="81" xfId="0" applyFill="1" applyBorder="1" applyAlignment="1">
      <alignment horizontal="center" vertical="center" textRotation="255" shrinkToFit="1"/>
    </xf>
    <xf numFmtId="0" fontId="0" fillId="0" borderId="82" xfId="0" applyFill="1" applyBorder="1" applyAlignment="1">
      <alignment horizontal="center" vertical="center" textRotation="255" shrinkToFit="1"/>
    </xf>
    <xf numFmtId="0" fontId="0" fillId="0" borderId="68" xfId="0" applyFill="1" applyBorder="1" applyAlignment="1">
      <alignment horizontal="center" vertical="center" textRotation="255" shrinkToFit="1"/>
    </xf>
    <xf numFmtId="0" fontId="32" fillId="0" borderId="83" xfId="0" applyFont="1" applyFill="1" applyBorder="1" applyAlignment="1">
      <alignment horizontal="center" vertical="center" shrinkToFit="1"/>
    </xf>
    <xf numFmtId="0" fontId="32" fillId="0" borderId="84" xfId="0" applyFont="1" applyFill="1" applyBorder="1" applyAlignment="1">
      <alignment horizontal="center" vertical="center" shrinkToFit="1"/>
    </xf>
    <xf numFmtId="0" fontId="32" fillId="0" borderId="94" xfId="0" applyFont="1" applyFill="1" applyBorder="1" applyAlignment="1">
      <alignment horizontal="center" vertical="center" shrinkToFit="1"/>
    </xf>
    <xf numFmtId="0" fontId="58" fillId="0" borderId="95" xfId="0" applyFont="1" applyFill="1" applyBorder="1" applyAlignment="1">
      <alignment horizontal="center" vertical="center"/>
    </xf>
    <xf numFmtId="0" fontId="58" fillId="0" borderId="84" xfId="0" applyFont="1" applyFill="1" applyBorder="1" applyAlignment="1">
      <alignment horizontal="center" vertical="center"/>
    </xf>
    <xf numFmtId="0" fontId="58" fillId="0" borderId="96" xfId="0" applyFont="1" applyFill="1" applyBorder="1" applyAlignment="1">
      <alignment horizontal="center" vertical="center"/>
    </xf>
    <xf numFmtId="0" fontId="22" fillId="0" borderId="89" xfId="0" applyFont="1" applyFill="1" applyBorder="1" applyAlignment="1">
      <alignment horizontal="center" vertical="center" textRotation="255"/>
    </xf>
    <xf numFmtId="0" fontId="22" fillId="0" borderId="90" xfId="0" applyFont="1" applyFill="1" applyBorder="1" applyAlignment="1">
      <alignment horizontal="center" vertical="center" textRotation="255"/>
    </xf>
    <xf numFmtId="0" fontId="22" fillId="0" borderId="91" xfId="0" applyFont="1" applyFill="1" applyBorder="1" applyAlignment="1">
      <alignment horizontal="center" vertical="center" textRotation="255"/>
    </xf>
    <xf numFmtId="0" fontId="38" fillId="0" borderId="20" xfId="0" applyFont="1" applyFill="1" applyBorder="1" applyAlignment="1">
      <alignment horizontal="center" vertical="center"/>
    </xf>
    <xf numFmtId="0" fontId="38" fillId="0" borderId="55" xfId="0" applyFont="1" applyFill="1" applyBorder="1" applyAlignment="1">
      <alignment horizontal="center" vertical="center"/>
    </xf>
    <xf numFmtId="0" fontId="38" fillId="0" borderId="63" xfId="0" applyFont="1" applyFill="1" applyBorder="1" applyAlignment="1">
      <alignment horizontal="center" vertical="center"/>
    </xf>
    <xf numFmtId="0" fontId="0" fillId="0" borderId="64" xfId="0" applyFill="1" applyBorder="1" applyAlignment="1">
      <alignment horizontal="center" vertical="center" shrinkToFit="1"/>
    </xf>
    <xf numFmtId="0" fontId="0" fillId="0" borderId="92" xfId="0" applyFill="1" applyBorder="1" applyAlignment="1">
      <alignment horizontal="center" vertical="center"/>
    </xf>
    <xf numFmtId="0" fontId="0" fillId="0" borderId="93" xfId="0" applyFill="1" applyBorder="1" applyAlignment="1">
      <alignment horizontal="center" vertical="center"/>
    </xf>
    <xf numFmtId="0" fontId="32" fillId="0" borderId="57" xfId="0" applyFont="1" applyFill="1" applyBorder="1" applyAlignment="1">
      <alignment horizontal="center" vertical="center" shrinkToFit="1"/>
    </xf>
    <xf numFmtId="0" fontId="32" fillId="0" borderId="61" xfId="0" applyFont="1" applyFill="1" applyBorder="1" applyAlignment="1">
      <alignment horizontal="center" vertical="center" shrinkToFit="1"/>
    </xf>
    <xf numFmtId="0" fontId="32" fillId="0" borderId="58" xfId="0" applyFont="1" applyFill="1" applyBorder="1" applyAlignment="1">
      <alignment horizontal="center" vertical="center" shrinkToFit="1"/>
    </xf>
    <xf numFmtId="0" fontId="0" fillId="0" borderId="61" xfId="0" applyFill="1" applyBorder="1" applyAlignment="1">
      <alignment horizontal="center" vertical="center" shrinkToFit="1"/>
    </xf>
    <xf numFmtId="38" fontId="0" fillId="0" borderId="61" xfId="2" applyFont="1" applyFill="1" applyBorder="1" applyAlignment="1">
      <alignment horizontal="center" vertical="center"/>
    </xf>
    <xf numFmtId="0" fontId="0" fillId="0" borderId="61" xfId="0" applyFill="1" applyBorder="1" applyAlignment="1">
      <alignment horizontal="left" vertical="center"/>
    </xf>
    <xf numFmtId="0" fontId="0" fillId="0" borderId="97" xfId="0" applyFill="1" applyBorder="1" applyAlignment="1">
      <alignment horizontal="center" vertical="center"/>
    </xf>
    <xf numFmtId="0" fontId="58" fillId="0" borderId="61" xfId="0" applyFont="1" applyFill="1" applyBorder="1" applyAlignment="1">
      <alignment horizontal="center" vertical="center"/>
    </xf>
    <xf numFmtId="0" fontId="35" fillId="0" borderId="81" xfId="0" applyFont="1" applyFill="1" applyBorder="1" applyAlignment="1">
      <alignment horizontal="center" vertical="center" textRotation="255" wrapText="1"/>
    </xf>
    <xf numFmtId="0" fontId="35" fillId="0" borderId="82" xfId="0" applyFont="1" applyFill="1" applyBorder="1" applyAlignment="1">
      <alignment horizontal="center" vertical="center" textRotation="255" wrapText="1"/>
    </xf>
    <xf numFmtId="0" fontId="35" fillId="0" borderId="68" xfId="0" applyFont="1" applyFill="1" applyBorder="1" applyAlignment="1">
      <alignment horizontal="center" vertical="center" textRotation="255" wrapText="1"/>
    </xf>
    <xf numFmtId="0" fontId="0" fillId="0" borderId="57"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58" xfId="0" applyFill="1" applyBorder="1" applyAlignment="1">
      <alignment horizontal="center" vertical="center" wrapText="1"/>
    </xf>
    <xf numFmtId="0" fontId="58" fillId="0" borderId="83" xfId="0" applyFont="1" applyFill="1" applyBorder="1" applyAlignment="1">
      <alignment horizontal="center" vertical="center"/>
    </xf>
    <xf numFmtId="0" fontId="58" fillId="0" borderId="85" xfId="0" applyFont="1" applyFill="1" applyBorder="1" applyAlignment="1">
      <alignment horizontal="center" vertical="center"/>
    </xf>
    <xf numFmtId="0" fontId="58" fillId="0" borderId="38" xfId="0" applyFont="1" applyFill="1" applyBorder="1" applyAlignment="1">
      <alignment horizontal="center" vertical="center"/>
    </xf>
    <xf numFmtId="0" fontId="58" fillId="0" borderId="43" xfId="0" applyFont="1" applyFill="1" applyBorder="1" applyAlignment="1">
      <alignment horizontal="center" vertical="center"/>
    </xf>
    <xf numFmtId="0" fontId="58" fillId="0" borderId="37" xfId="0" applyFont="1" applyFill="1" applyBorder="1" applyAlignment="1">
      <alignment horizontal="center" vertical="center"/>
    </xf>
    <xf numFmtId="0" fontId="58" fillId="0" borderId="80" xfId="0" applyFont="1" applyFill="1" applyBorder="1" applyAlignment="1">
      <alignment horizontal="center" vertical="center"/>
    </xf>
    <xf numFmtId="0" fontId="58" fillId="0" borderId="56" xfId="0" applyFont="1" applyFill="1" applyBorder="1" applyAlignment="1">
      <alignment horizontal="center" vertical="center"/>
    </xf>
    <xf numFmtId="0" fontId="58" fillId="0" borderId="79" xfId="0" applyFont="1" applyFill="1" applyBorder="1" applyAlignment="1">
      <alignment horizontal="center" vertical="center"/>
    </xf>
    <xf numFmtId="0" fontId="58" fillId="0" borderId="38" xfId="0" applyFont="1" applyFill="1" applyBorder="1" applyAlignment="1">
      <alignment horizontal="center" vertical="center" shrinkToFit="1"/>
    </xf>
    <xf numFmtId="0" fontId="58" fillId="0" borderId="43" xfId="0" applyFont="1" applyFill="1" applyBorder="1" applyAlignment="1">
      <alignment horizontal="center" vertical="center" shrinkToFit="1"/>
    </xf>
    <xf numFmtId="0" fontId="58" fillId="0" borderId="80" xfId="0" applyFont="1" applyFill="1" applyBorder="1" applyAlignment="1">
      <alignment horizontal="center" vertical="center" shrinkToFit="1"/>
    </xf>
    <xf numFmtId="0" fontId="58" fillId="0" borderId="57" xfId="0" applyFont="1" applyFill="1" applyBorder="1" applyAlignment="1">
      <alignment horizontal="center" vertical="center" shrinkToFit="1"/>
    </xf>
    <xf numFmtId="0" fontId="58" fillId="0" borderId="61" xfId="0" applyFont="1" applyFill="1" applyBorder="1" applyAlignment="1">
      <alignment horizontal="center" vertical="center" shrinkToFit="1"/>
    </xf>
    <xf numFmtId="0" fontId="35" fillId="0" borderId="38" xfId="0" applyFont="1" applyFill="1" applyBorder="1" applyAlignment="1">
      <alignment horizontal="center" vertical="center" shrinkToFit="1"/>
    </xf>
    <xf numFmtId="0" fontId="35" fillId="0" borderId="43" xfId="0" applyFont="1" applyFill="1" applyBorder="1" applyAlignment="1">
      <alignment horizontal="center" vertical="center" shrinkToFit="1"/>
    </xf>
    <xf numFmtId="0" fontId="35" fillId="0" borderId="37" xfId="0" applyFont="1" applyFill="1" applyBorder="1" applyAlignment="1">
      <alignment horizontal="center" vertical="center" shrinkToFit="1"/>
    </xf>
    <xf numFmtId="0" fontId="0" fillId="0" borderId="79" xfId="0" applyFill="1" applyBorder="1" applyAlignment="1">
      <alignment horizontal="center" vertical="center" shrinkToFit="1"/>
    </xf>
    <xf numFmtId="49" fontId="0" fillId="0" borderId="92" xfId="0" applyNumberFormat="1" applyFill="1" applyBorder="1" applyAlignment="1">
      <alignment horizontal="center" vertical="center"/>
    </xf>
    <xf numFmtId="49" fontId="0" fillId="0" borderId="61" xfId="0" applyNumberFormat="1" applyFill="1" applyBorder="1" applyAlignment="1">
      <alignment horizontal="center" vertical="center"/>
    </xf>
    <xf numFmtId="49" fontId="0" fillId="0" borderId="93" xfId="0" applyNumberFormat="1" applyFill="1" applyBorder="1" applyAlignment="1">
      <alignment horizontal="center" vertical="center"/>
    </xf>
    <xf numFmtId="0" fontId="24" fillId="0" borderId="89" xfId="0" applyFont="1" applyFill="1" applyBorder="1" applyAlignment="1">
      <alignment horizontal="center" vertical="center" textRotation="255" wrapText="1" shrinkToFit="1"/>
    </xf>
    <xf numFmtId="0" fontId="24" fillId="0" borderId="90" xfId="0" applyFont="1" applyFill="1" applyBorder="1" applyAlignment="1">
      <alignment horizontal="center" vertical="center" textRotation="255" wrapText="1" shrinkToFit="1"/>
    </xf>
    <xf numFmtId="0" fontId="24" fillId="0" borderId="91" xfId="0" applyFont="1" applyFill="1" applyBorder="1" applyAlignment="1">
      <alignment horizontal="center" vertical="center" textRotation="255" wrapText="1" shrinkToFit="1"/>
    </xf>
    <xf numFmtId="0" fontId="23" fillId="0" borderId="89" xfId="0" applyFont="1" applyFill="1" applyBorder="1" applyAlignment="1">
      <alignment horizontal="center" vertical="center" textRotation="255" shrinkToFit="1"/>
    </xf>
    <xf numFmtId="0" fontId="23" fillId="0" borderId="90" xfId="0" applyFont="1" applyFill="1" applyBorder="1" applyAlignment="1">
      <alignment horizontal="center" vertical="center" textRotation="255" shrinkToFit="1"/>
    </xf>
    <xf numFmtId="0" fontId="23" fillId="0" borderId="91" xfId="0" applyFont="1" applyFill="1" applyBorder="1" applyAlignment="1">
      <alignment horizontal="center" vertical="center" textRotation="255" shrinkToFit="1"/>
    </xf>
    <xf numFmtId="0" fontId="61" fillId="0" borderId="38" xfId="0" applyFont="1" applyFill="1" applyBorder="1" applyAlignment="1">
      <alignment horizontal="center" vertical="center"/>
    </xf>
    <xf numFmtId="0" fontId="61" fillId="0" borderId="43" xfId="0" applyFont="1" applyFill="1" applyBorder="1" applyAlignment="1">
      <alignment horizontal="center" vertical="center"/>
    </xf>
    <xf numFmtId="0" fontId="61" fillId="0" borderId="37" xfId="0" applyFont="1" applyFill="1" applyBorder="1" applyAlignment="1">
      <alignment horizontal="center" vertical="center"/>
    </xf>
    <xf numFmtId="0" fontId="61" fillId="0" borderId="38" xfId="0" applyFont="1" applyFill="1" applyBorder="1" applyAlignment="1">
      <alignment horizontal="center" vertical="center" shrinkToFit="1"/>
    </xf>
    <xf numFmtId="0" fontId="61" fillId="0" borderId="43" xfId="0" applyFont="1" applyFill="1" applyBorder="1" applyAlignment="1">
      <alignment horizontal="center" vertical="center" shrinkToFit="1"/>
    </xf>
    <xf numFmtId="0" fontId="61" fillId="0" borderId="80" xfId="0" applyFont="1" applyFill="1" applyBorder="1" applyAlignment="1">
      <alignment horizontal="center" vertical="center" shrinkToFit="1"/>
    </xf>
    <xf numFmtId="0" fontId="62" fillId="0" borderId="38" xfId="0" applyFont="1" applyFill="1" applyBorder="1" applyAlignment="1">
      <alignment horizontal="center" vertical="center" shrinkToFit="1"/>
    </xf>
    <xf numFmtId="0" fontId="62" fillId="0" borderId="43" xfId="0" applyFont="1" applyFill="1" applyBorder="1" applyAlignment="1">
      <alignment horizontal="center" vertical="center" shrinkToFit="1"/>
    </xf>
    <xf numFmtId="0" fontId="62" fillId="0" borderId="37" xfId="0" applyFont="1" applyFill="1" applyBorder="1" applyAlignment="1">
      <alignment horizontal="center" vertical="center" shrinkToFit="1"/>
    </xf>
    <xf numFmtId="0" fontId="35" fillId="0" borderId="81" xfId="0" applyFont="1" applyFill="1" applyBorder="1" applyAlignment="1">
      <alignment horizontal="center" vertical="center" textRotation="255" wrapText="1" shrinkToFit="1"/>
    </xf>
    <xf numFmtId="0" fontId="35" fillId="0" borderId="82" xfId="0" applyFont="1" applyFill="1" applyBorder="1" applyAlignment="1">
      <alignment horizontal="center" vertical="center" textRotation="255" wrapText="1" shrinkToFit="1"/>
    </xf>
    <xf numFmtId="0" fontId="35" fillId="0" borderId="68" xfId="0" applyFont="1" applyFill="1" applyBorder="1" applyAlignment="1">
      <alignment horizontal="center" vertical="center" textRotation="255" wrapText="1" shrinkToFit="1"/>
    </xf>
    <xf numFmtId="0" fontId="61" fillId="0" borderId="83" xfId="0" applyFont="1" applyFill="1" applyBorder="1" applyAlignment="1">
      <alignment horizontal="center" vertical="center"/>
    </xf>
    <xf numFmtId="0" fontId="61" fillId="0" borderId="84" xfId="0" applyFont="1" applyFill="1" applyBorder="1" applyAlignment="1">
      <alignment horizontal="center" vertical="center"/>
    </xf>
    <xf numFmtId="0" fontId="61" fillId="0" borderId="85" xfId="0" applyFont="1" applyFill="1" applyBorder="1" applyAlignment="1">
      <alignment horizontal="center" vertical="center"/>
    </xf>
    <xf numFmtId="0" fontId="0" fillId="0" borderId="38" xfId="0" applyFill="1" applyBorder="1" applyAlignment="1" applyProtection="1">
      <alignment horizontal="center" vertical="center"/>
      <protection locked="0"/>
    </xf>
    <xf numFmtId="0" fontId="0" fillId="0" borderId="43" xfId="0" applyFill="1" applyBorder="1" applyAlignment="1" applyProtection="1">
      <alignment horizontal="center" vertical="center"/>
      <protection locked="0"/>
    </xf>
    <xf numFmtId="0" fontId="0" fillId="0" borderId="79" xfId="0" applyFill="1" applyBorder="1" applyAlignment="1" applyProtection="1">
      <alignment horizontal="center" vertical="center"/>
      <protection locked="0"/>
    </xf>
    <xf numFmtId="0" fontId="0" fillId="0" borderId="38" xfId="0" applyFill="1" applyBorder="1" applyAlignment="1" applyProtection="1">
      <alignment horizontal="center" vertical="center" shrinkToFit="1"/>
      <protection locked="0"/>
    </xf>
    <xf numFmtId="0" fontId="0" fillId="0" borderId="43" xfId="0" applyFill="1" applyBorder="1" applyAlignment="1" applyProtection="1">
      <alignment horizontal="center" vertical="center" shrinkToFit="1"/>
      <protection locked="0"/>
    </xf>
    <xf numFmtId="0" fontId="0" fillId="0" borderId="80" xfId="0" applyFill="1" applyBorder="1" applyAlignment="1" applyProtection="1">
      <alignment horizontal="center" vertical="center" shrinkToFit="1"/>
      <protection locked="0"/>
    </xf>
    <xf numFmtId="0" fontId="0" fillId="0" borderId="0" xfId="0" applyFill="1">
      <alignment vertical="center"/>
    </xf>
    <xf numFmtId="0" fontId="0" fillId="0" borderId="81" xfId="0" applyFill="1" applyBorder="1" applyAlignment="1">
      <alignment horizontal="center" vertical="center" textRotation="255"/>
    </xf>
    <xf numFmtId="0" fontId="0" fillId="0" borderId="82" xfId="0" applyFill="1" applyBorder="1" applyAlignment="1">
      <alignment horizontal="center" vertical="center" textRotation="255"/>
    </xf>
    <xf numFmtId="0" fontId="0" fillId="0" borderId="68" xfId="0" applyFill="1" applyBorder="1" applyAlignment="1">
      <alignment horizontal="center" vertical="center" textRotation="255"/>
    </xf>
    <xf numFmtId="0" fontId="54" fillId="0" borderId="89" xfId="0" applyFont="1" applyFill="1" applyBorder="1" applyAlignment="1">
      <alignment horizontal="center" vertical="center" textRotation="255" wrapText="1"/>
    </xf>
    <xf numFmtId="0" fontId="54" fillId="0" borderId="90" xfId="0" applyFont="1" applyFill="1" applyBorder="1" applyAlignment="1">
      <alignment horizontal="center" vertical="center" textRotation="255" wrapText="1"/>
    </xf>
    <xf numFmtId="0" fontId="54" fillId="0" borderId="91" xfId="0" applyFont="1" applyFill="1" applyBorder="1" applyAlignment="1">
      <alignment horizontal="center" vertical="center" textRotation="255" wrapText="1"/>
    </xf>
    <xf numFmtId="0" fontId="0" fillId="0" borderId="64" xfId="0" applyFill="1" applyBorder="1" applyAlignment="1" applyProtection="1">
      <alignment horizontal="center" vertical="center" shrinkToFit="1"/>
      <protection locked="0"/>
    </xf>
    <xf numFmtId="0" fontId="0" fillId="0" borderId="57" xfId="0" applyFill="1" applyBorder="1" applyAlignment="1" applyProtection="1">
      <alignment horizontal="center" vertical="center" shrinkToFit="1"/>
      <protection locked="0"/>
    </xf>
    <xf numFmtId="49" fontId="0" fillId="0" borderId="92" xfId="0" applyNumberFormat="1" applyFill="1" applyBorder="1" applyAlignment="1" applyProtection="1">
      <alignment horizontal="center" vertical="center"/>
      <protection locked="0"/>
    </xf>
    <xf numFmtId="49" fontId="0" fillId="0" borderId="61" xfId="0" applyNumberFormat="1" applyFill="1" applyBorder="1" applyAlignment="1" applyProtection="1">
      <alignment horizontal="center" vertical="center"/>
      <protection locked="0"/>
    </xf>
    <xf numFmtId="49" fontId="0" fillId="0" borderId="93" xfId="0" applyNumberFormat="1" applyFill="1" applyBorder="1" applyAlignment="1" applyProtection="1">
      <alignment horizontal="center" vertical="center"/>
      <protection locked="0"/>
    </xf>
    <xf numFmtId="0" fontId="77" fillId="0" borderId="57" xfId="0" applyFont="1" applyFill="1" applyBorder="1" applyAlignment="1">
      <alignment horizontal="center" vertical="center" shrinkToFit="1"/>
    </xf>
    <xf numFmtId="0" fontId="77" fillId="0" borderId="61" xfId="0" applyFont="1" applyFill="1" applyBorder="1" applyAlignment="1">
      <alignment horizontal="center" vertical="center" shrinkToFit="1"/>
    </xf>
    <xf numFmtId="0" fontId="77" fillId="0" borderId="58" xfId="0" applyFont="1" applyFill="1" applyBorder="1" applyAlignment="1">
      <alignment horizontal="center" vertical="center" shrinkToFit="1"/>
    </xf>
    <xf numFmtId="0" fontId="35" fillId="0" borderId="38" xfId="0" applyFont="1" applyFill="1" applyBorder="1" applyAlignment="1" applyProtection="1">
      <alignment horizontal="center" vertical="center" shrinkToFit="1"/>
      <protection locked="0"/>
    </xf>
    <xf numFmtId="0" fontId="35" fillId="0" borderId="43" xfId="0" applyFont="1" applyFill="1" applyBorder="1" applyAlignment="1" applyProtection="1">
      <alignment horizontal="center" vertical="center" shrinkToFit="1"/>
      <protection locked="0"/>
    </xf>
    <xf numFmtId="0" fontId="35" fillId="0" borderId="37" xfId="0" applyFont="1" applyFill="1" applyBorder="1" applyAlignment="1" applyProtection="1">
      <alignment horizontal="center" vertical="center" shrinkToFit="1"/>
      <protection locked="0"/>
    </xf>
    <xf numFmtId="0" fontId="0" fillId="0" borderId="37" xfId="0" applyFill="1" applyBorder="1" applyAlignment="1">
      <alignment horizontal="center" vertical="center" shrinkToFit="1"/>
    </xf>
    <xf numFmtId="0" fontId="79" fillId="0" borderId="38" xfId="0" applyFont="1" applyFill="1" applyBorder="1" applyAlignment="1">
      <alignment horizontal="center" vertical="center" wrapText="1"/>
    </xf>
    <xf numFmtId="0" fontId="79" fillId="0" borderId="43" xfId="0" applyFont="1" applyFill="1" applyBorder="1" applyAlignment="1">
      <alignment horizontal="center" vertical="center"/>
    </xf>
    <xf numFmtId="0" fontId="79" fillId="0" borderId="79" xfId="0" applyFont="1" applyFill="1" applyBorder="1" applyAlignment="1">
      <alignment horizontal="center" vertical="center"/>
    </xf>
    <xf numFmtId="0" fontId="55" fillId="0" borderId="81" xfId="0" applyFont="1" applyFill="1" applyBorder="1" applyAlignment="1">
      <alignment horizontal="center" vertical="center" textRotation="255"/>
    </xf>
    <xf numFmtId="0" fontId="55" fillId="0" borderId="82" xfId="0" applyFont="1" applyFill="1" applyBorder="1" applyAlignment="1">
      <alignment horizontal="center" vertical="center" textRotation="255"/>
    </xf>
    <xf numFmtId="0" fontId="55" fillId="0" borderId="68" xfId="0" applyFont="1" applyFill="1" applyBorder="1" applyAlignment="1">
      <alignment horizontal="center" vertical="center" textRotation="255"/>
    </xf>
    <xf numFmtId="49" fontId="58" fillId="0" borderId="38" xfId="0" applyNumberFormat="1" applyFont="1" applyFill="1" applyBorder="1" applyAlignment="1">
      <alignment horizontal="center" vertical="center"/>
    </xf>
    <xf numFmtId="49" fontId="58" fillId="0" borderId="80" xfId="0" applyNumberFormat="1" applyFont="1" applyFill="1" applyBorder="1" applyAlignment="1">
      <alignment horizontal="center" vertical="center"/>
    </xf>
    <xf numFmtId="49" fontId="58" fillId="0" borderId="56" xfId="0" applyNumberFormat="1" applyFont="1" applyFill="1" applyBorder="1" applyAlignment="1">
      <alignment horizontal="center" vertical="center"/>
    </xf>
    <xf numFmtId="49" fontId="58" fillId="0" borderId="43" xfId="0" applyNumberFormat="1" applyFont="1" applyFill="1" applyBorder="1" applyAlignment="1">
      <alignment horizontal="center" vertical="center"/>
    </xf>
    <xf numFmtId="49" fontId="58" fillId="0" borderId="37" xfId="0" applyNumberFormat="1" applyFont="1" applyFill="1" applyBorder="1" applyAlignment="1">
      <alignment horizontal="center" vertical="center"/>
    </xf>
    <xf numFmtId="0" fontId="58" fillId="0" borderId="92" xfId="0" applyFont="1" applyFill="1" applyBorder="1" applyAlignment="1">
      <alignment horizontal="center" vertical="center"/>
    </xf>
    <xf numFmtId="0" fontId="58" fillId="0" borderId="93" xfId="0" applyFont="1" applyFill="1" applyBorder="1" applyAlignment="1">
      <alignment horizontal="center" vertical="center"/>
    </xf>
    <xf numFmtId="178" fontId="0" fillId="0" borderId="92" xfId="0" applyNumberFormat="1" applyFill="1" applyBorder="1" applyAlignment="1">
      <alignment horizontal="center" vertical="center"/>
    </xf>
    <xf numFmtId="178" fontId="0" fillId="0" borderId="61" xfId="0" applyNumberFormat="1" applyFill="1" applyBorder="1" applyAlignment="1">
      <alignment horizontal="center" vertical="center"/>
    </xf>
    <xf numFmtId="178" fontId="0" fillId="0" borderId="93" xfId="0" applyNumberFormat="1" applyFill="1" applyBorder="1" applyAlignment="1">
      <alignment horizontal="center" vertical="center"/>
    </xf>
    <xf numFmtId="0" fontId="60" fillId="0" borderId="38" xfId="0" applyFont="1" applyFill="1" applyBorder="1" applyAlignment="1">
      <alignment horizontal="center" vertical="center" shrinkToFit="1"/>
    </xf>
    <xf numFmtId="0" fontId="60" fillId="0" borderId="43" xfId="0" applyFont="1" applyFill="1" applyBorder="1" applyAlignment="1">
      <alignment horizontal="center" vertical="center" shrinkToFit="1"/>
    </xf>
    <xf numFmtId="0" fontId="60" fillId="0" borderId="37" xfId="0" applyFont="1" applyFill="1" applyBorder="1" applyAlignment="1">
      <alignment horizontal="center" vertical="center" shrinkToFit="1"/>
    </xf>
    <xf numFmtId="0" fontId="39" fillId="0" borderId="81" xfId="0" applyFont="1" applyFill="1" applyBorder="1" applyAlignment="1">
      <alignment horizontal="center" vertical="center" textRotation="255" wrapText="1"/>
    </xf>
    <xf numFmtId="0" fontId="39" fillId="0" borderId="82" xfId="0" applyFont="1" applyFill="1" applyBorder="1" applyAlignment="1">
      <alignment horizontal="center" vertical="center" textRotation="255" wrapText="1"/>
    </xf>
    <xf numFmtId="0" fontId="39" fillId="0" borderId="68" xfId="0" applyFont="1" applyFill="1" applyBorder="1" applyAlignment="1">
      <alignment horizontal="center" vertical="center" textRotation="255" wrapText="1"/>
    </xf>
    <xf numFmtId="0" fontId="0" fillId="0" borderId="94" xfId="0" applyFill="1" applyBorder="1" applyAlignment="1">
      <alignment horizontal="center" vertical="center"/>
    </xf>
    <xf numFmtId="0" fontId="58" fillId="0" borderId="95" xfId="0" applyFont="1" applyFill="1" applyBorder="1" applyAlignment="1">
      <alignment horizontal="left" vertical="center"/>
    </xf>
    <xf numFmtId="0" fontId="58" fillId="0" borderId="84" xfId="0" applyFont="1" applyFill="1" applyBorder="1" applyAlignment="1">
      <alignment horizontal="left" vertical="center"/>
    </xf>
    <xf numFmtId="0" fontId="58" fillId="0" borderId="96" xfId="0" applyFont="1" applyFill="1" applyBorder="1" applyAlignment="1">
      <alignment horizontal="left" vertical="center"/>
    </xf>
    <xf numFmtId="0" fontId="58" fillId="0" borderId="95" xfId="0" applyFont="1" applyFill="1" applyBorder="1" applyAlignment="1" applyProtection="1">
      <alignment horizontal="left" vertical="center" shrinkToFit="1"/>
      <protection locked="0"/>
    </xf>
    <xf numFmtId="0" fontId="58" fillId="0" borderId="84" xfId="0" applyFont="1" applyFill="1" applyBorder="1" applyAlignment="1" applyProtection="1">
      <alignment horizontal="left" vertical="center" shrinkToFit="1"/>
      <protection locked="0"/>
    </xf>
    <xf numFmtId="0" fontId="58" fillId="0" borderId="94" xfId="0" applyFont="1" applyFill="1" applyBorder="1" applyAlignment="1" applyProtection="1">
      <alignment horizontal="left" vertical="center" shrinkToFit="1"/>
      <protection locked="0"/>
    </xf>
    <xf numFmtId="0" fontId="38" fillId="0" borderId="95" xfId="0" applyFont="1" applyFill="1" applyBorder="1" applyAlignment="1">
      <alignment horizontal="center" vertical="center" shrinkToFit="1"/>
    </xf>
    <xf numFmtId="0" fontId="38" fillId="0" borderId="84" xfId="0" applyFont="1" applyFill="1" applyBorder="1" applyAlignment="1">
      <alignment horizontal="center" vertical="center" shrinkToFit="1"/>
    </xf>
    <xf numFmtId="0" fontId="38" fillId="0" borderId="96" xfId="0" applyFont="1" applyFill="1" applyBorder="1" applyAlignment="1">
      <alignment horizontal="center" vertical="center" shrinkToFit="1"/>
    </xf>
    <xf numFmtId="0" fontId="40" fillId="0" borderId="89" xfId="0" applyFont="1" applyFill="1" applyBorder="1" applyAlignment="1">
      <alignment horizontal="center" vertical="center" textRotation="255"/>
    </xf>
    <xf numFmtId="0" fontId="40" fillId="0" borderId="90" xfId="0" applyFont="1" applyFill="1" applyBorder="1" applyAlignment="1">
      <alignment horizontal="center" vertical="center" textRotation="255"/>
    </xf>
    <xf numFmtId="0" fontId="40" fillId="0" borderId="91" xfId="0" applyFont="1" applyFill="1" applyBorder="1" applyAlignment="1">
      <alignment horizontal="center" vertical="center" textRotation="255"/>
    </xf>
    <xf numFmtId="0" fontId="38" fillId="0" borderId="38" xfId="0" applyFont="1" applyFill="1" applyBorder="1" applyAlignment="1">
      <alignment horizontal="left" vertical="center"/>
    </xf>
    <xf numFmtId="0" fontId="38" fillId="0" borderId="43" xfId="0" applyFont="1" applyFill="1" applyBorder="1" applyAlignment="1">
      <alignment horizontal="left" vertical="center"/>
    </xf>
    <xf numFmtId="0" fontId="38" fillId="0" borderId="79" xfId="0" applyFont="1" applyFill="1" applyBorder="1" applyAlignment="1">
      <alignment horizontal="left" vertical="center"/>
    </xf>
    <xf numFmtId="0" fontId="59" fillId="0" borderId="56" xfId="0" applyFont="1" applyFill="1" applyBorder="1" applyAlignment="1">
      <alignment horizontal="center" vertical="center"/>
    </xf>
    <xf numFmtId="0" fontId="59" fillId="0" borderId="43" xfId="0" applyFont="1" applyFill="1" applyBorder="1" applyAlignment="1">
      <alignment horizontal="center" vertical="center"/>
    </xf>
    <xf numFmtId="0" fontId="59" fillId="0" borderId="37" xfId="0" applyFont="1" applyFill="1" applyBorder="1" applyAlignment="1">
      <alignment horizontal="center" vertical="center"/>
    </xf>
    <xf numFmtId="57" fontId="58" fillId="0" borderId="56" xfId="0" applyNumberFormat="1" applyFont="1" applyFill="1" applyBorder="1" applyAlignment="1">
      <alignment horizontal="center" vertical="center"/>
    </xf>
    <xf numFmtId="176" fontId="58" fillId="0" borderId="56" xfId="0" applyNumberFormat="1" applyFont="1" applyFill="1" applyBorder="1" applyAlignment="1">
      <alignment horizontal="center" vertical="center"/>
    </xf>
    <xf numFmtId="176" fontId="58" fillId="0" borderId="43" xfId="0" applyNumberFormat="1" applyFont="1" applyFill="1" applyBorder="1" applyAlignment="1">
      <alignment horizontal="center" vertical="center"/>
    </xf>
    <xf numFmtId="0" fontId="45" fillId="0" borderId="43" xfId="0" applyFont="1" applyFill="1" applyBorder="1" applyAlignment="1">
      <alignment horizontal="center" vertical="center"/>
    </xf>
    <xf numFmtId="0" fontId="45" fillId="0" borderId="79" xfId="0" applyFont="1" applyFill="1" applyBorder="1" applyAlignment="1">
      <alignment horizontal="center" vertical="center"/>
    </xf>
    <xf numFmtId="0" fontId="58" fillId="0" borderId="92" xfId="0" applyFont="1" applyFill="1" applyBorder="1" applyAlignment="1">
      <alignment horizontal="center" vertical="center" shrinkToFit="1"/>
    </xf>
    <xf numFmtId="0" fontId="58" fillId="0" borderId="58" xfId="0" applyFont="1" applyFill="1" applyBorder="1" applyAlignment="1">
      <alignment horizontal="center" vertical="center" shrinkToFit="1"/>
    </xf>
    <xf numFmtId="0" fontId="58" fillId="0" borderId="93" xfId="0" applyFont="1" applyFill="1" applyBorder="1" applyAlignment="1">
      <alignment horizontal="center" vertical="center" shrinkToFit="1"/>
    </xf>
    <xf numFmtId="0" fontId="0" fillId="0" borderId="92" xfId="0" applyFill="1" applyBorder="1" applyAlignment="1">
      <alignment horizontal="center" vertical="center" shrinkToFit="1"/>
    </xf>
    <xf numFmtId="0" fontId="0" fillId="0" borderId="97" xfId="0" applyFill="1" applyBorder="1" applyAlignment="1">
      <alignment horizontal="center" vertical="center" shrinkToFit="1"/>
    </xf>
    <xf numFmtId="0" fontId="58" fillId="0" borderId="92" xfId="0" applyFont="1" applyFill="1" applyBorder="1" applyAlignment="1" applyProtection="1">
      <alignment horizontal="center" vertical="center" shrinkToFit="1"/>
      <protection locked="0"/>
    </xf>
    <xf numFmtId="0" fontId="58" fillId="0" borderId="61" xfId="0" applyFont="1" applyFill="1" applyBorder="1" applyAlignment="1" applyProtection="1">
      <alignment horizontal="center" vertical="center" shrinkToFit="1"/>
      <protection locked="0"/>
    </xf>
    <xf numFmtId="0" fontId="58" fillId="0" borderId="93" xfId="0" applyFont="1" applyFill="1" applyBorder="1" applyAlignment="1" applyProtection="1">
      <alignment horizontal="center" vertical="center" shrinkToFit="1"/>
      <protection locked="0"/>
    </xf>
    <xf numFmtId="0" fontId="0" fillId="0" borderId="92" xfId="0" applyFill="1" applyBorder="1" applyAlignment="1" applyProtection="1">
      <alignment horizontal="center" vertical="center" shrinkToFit="1"/>
      <protection locked="0"/>
    </xf>
    <xf numFmtId="0" fontId="0" fillId="0" borderId="61" xfId="0" applyFill="1" applyBorder="1" applyAlignment="1" applyProtection="1">
      <alignment horizontal="center" vertical="center" shrinkToFit="1"/>
      <protection locked="0"/>
    </xf>
    <xf numFmtId="0" fontId="0" fillId="0" borderId="93" xfId="0" applyFill="1" applyBorder="1" applyAlignment="1" applyProtection="1">
      <alignment horizontal="center" vertical="center" shrinkToFit="1"/>
      <protection locked="0"/>
    </xf>
    <xf numFmtId="0" fontId="0" fillId="0" borderId="98" xfId="0" applyFill="1" applyBorder="1" applyAlignment="1">
      <alignment horizontal="center" vertical="center"/>
    </xf>
    <xf numFmtId="0" fontId="0" fillId="0" borderId="63" xfId="0" applyFill="1" applyBorder="1" applyAlignment="1">
      <alignment horizontal="center" vertical="center"/>
    </xf>
    <xf numFmtId="49" fontId="58" fillId="0" borderId="56" xfId="0" applyNumberFormat="1" applyFont="1" applyFill="1" applyBorder="1" applyAlignment="1" applyProtection="1">
      <alignment horizontal="center" vertical="center"/>
      <protection locked="0"/>
    </xf>
    <xf numFmtId="49" fontId="58" fillId="0" borderId="80" xfId="0" applyNumberFormat="1" applyFont="1" applyFill="1" applyBorder="1" applyAlignment="1" applyProtection="1">
      <alignment horizontal="center" vertical="center"/>
      <protection locked="0"/>
    </xf>
    <xf numFmtId="49" fontId="58" fillId="0" borderId="43" xfId="0" applyNumberFormat="1" applyFont="1" applyFill="1" applyBorder="1" applyAlignment="1" applyProtection="1">
      <alignment horizontal="center" vertical="center"/>
      <protection locked="0"/>
    </xf>
    <xf numFmtId="49" fontId="58" fillId="0" borderId="37" xfId="0" applyNumberFormat="1" applyFont="1" applyFill="1" applyBorder="1" applyAlignment="1" applyProtection="1">
      <alignment horizontal="center" vertical="center"/>
      <protection locked="0"/>
    </xf>
    <xf numFmtId="0" fontId="0" fillId="0" borderId="99" xfId="0" applyFill="1" applyBorder="1" applyAlignment="1">
      <alignment horizontal="center" vertical="center"/>
    </xf>
    <xf numFmtId="0" fontId="0" fillId="0" borderId="88" xfId="0" applyFill="1" applyBorder="1" applyAlignment="1">
      <alignment horizontal="center" vertical="center"/>
    </xf>
    <xf numFmtId="0" fontId="58" fillId="0" borderId="56" xfId="0" applyFont="1" applyFill="1" applyBorder="1" applyAlignment="1" applyProtection="1">
      <alignment horizontal="center" vertical="center"/>
      <protection locked="0"/>
    </xf>
    <xf numFmtId="0" fontId="58" fillId="0" borderId="43" xfId="0" applyFont="1" applyFill="1" applyBorder="1" applyAlignment="1" applyProtection="1">
      <alignment horizontal="center" vertical="center"/>
      <protection locked="0"/>
    </xf>
    <xf numFmtId="0" fontId="58" fillId="0" borderId="80" xfId="0" applyFont="1" applyFill="1" applyBorder="1" applyAlignment="1" applyProtection="1">
      <alignment horizontal="center" vertical="center"/>
      <protection locked="0"/>
    </xf>
    <xf numFmtId="0" fontId="58" fillId="0" borderId="79" xfId="0" applyFont="1" applyFill="1" applyBorder="1" applyAlignment="1" applyProtection="1">
      <alignment horizontal="center" vertical="center"/>
      <protection locked="0"/>
    </xf>
    <xf numFmtId="0" fontId="55" fillId="0" borderId="81" xfId="0" applyFont="1" applyBorder="1" applyAlignment="1">
      <alignment horizontal="center" vertical="center" textRotation="255" shrinkToFit="1"/>
    </xf>
    <xf numFmtId="0" fontId="55" fillId="0" borderId="82" xfId="0" applyFont="1" applyBorder="1" applyAlignment="1">
      <alignment horizontal="center" vertical="center" textRotation="255" shrinkToFit="1"/>
    </xf>
    <xf numFmtId="0" fontId="55" fillId="0" borderId="68" xfId="0" applyFont="1" applyBorder="1" applyAlignment="1">
      <alignment horizontal="center" vertical="center" textRotation="255" shrinkToFit="1"/>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3" borderId="83" xfId="0" applyFill="1" applyBorder="1" applyAlignment="1" applyProtection="1">
      <alignment horizontal="center" vertical="center"/>
      <protection locked="0"/>
    </xf>
    <xf numFmtId="0" fontId="0" fillId="3" borderId="84" xfId="0" applyFill="1" applyBorder="1" applyAlignment="1" applyProtection="1">
      <alignment horizontal="center" vertical="center"/>
      <protection locked="0"/>
    </xf>
    <xf numFmtId="0" fontId="0" fillId="3" borderId="85" xfId="0" applyFill="1" applyBorder="1" applyAlignment="1" applyProtection="1">
      <alignment horizontal="center" vertical="center"/>
      <protection locked="0"/>
    </xf>
    <xf numFmtId="0" fontId="0" fillId="0" borderId="57" xfId="0" applyBorder="1" applyAlignment="1">
      <alignment horizontal="center" vertical="center" shrinkToFit="1"/>
    </xf>
    <xf numFmtId="0" fontId="0" fillId="0" borderId="61" xfId="0" applyBorder="1" applyAlignment="1">
      <alignment horizontal="center" vertical="center" shrinkToFit="1"/>
    </xf>
    <xf numFmtId="0" fontId="0" fillId="0" borderId="58" xfId="0" applyBorder="1" applyAlignment="1">
      <alignment horizontal="center" vertical="center" shrinkToFit="1"/>
    </xf>
    <xf numFmtId="0" fontId="0" fillId="2" borderId="64" xfId="0" applyFill="1" applyBorder="1" applyAlignment="1" applyProtection="1">
      <alignment horizontal="center" vertical="center" shrinkToFit="1"/>
      <protection locked="0"/>
    </xf>
    <xf numFmtId="0" fontId="0" fillId="2" borderId="57" xfId="0" applyFill="1" applyBorder="1" applyAlignment="1" applyProtection="1">
      <alignment horizontal="center" vertical="center" shrinkToFit="1"/>
      <protection locked="0"/>
    </xf>
    <xf numFmtId="0" fontId="0" fillId="0" borderId="92" xfId="0" applyBorder="1" applyAlignment="1">
      <alignment horizontal="center" vertical="center"/>
    </xf>
    <xf numFmtId="0" fontId="0" fillId="0" borderId="93" xfId="0" applyBorder="1" applyAlignment="1">
      <alignment horizontal="center" vertical="center"/>
    </xf>
    <xf numFmtId="0" fontId="0" fillId="3" borderId="92" xfId="0" applyFill="1" applyBorder="1" applyAlignment="1" applyProtection="1">
      <alignment horizontal="center" vertical="center"/>
      <protection locked="0"/>
    </xf>
    <xf numFmtId="0" fontId="0" fillId="3" borderId="61" xfId="0" applyFill="1" applyBorder="1" applyAlignment="1" applyProtection="1">
      <alignment horizontal="center" vertical="center"/>
      <protection locked="0"/>
    </xf>
    <xf numFmtId="0" fontId="0" fillId="3" borderId="93" xfId="0" applyFill="1" applyBorder="1" applyAlignment="1" applyProtection="1">
      <alignment horizontal="center" vertical="center"/>
      <protection locked="0"/>
    </xf>
    <xf numFmtId="0" fontId="32" fillId="0" borderId="57" xfId="0" applyFont="1" applyBorder="1" applyAlignment="1">
      <alignment horizontal="center" vertical="center" shrinkToFit="1"/>
    </xf>
    <xf numFmtId="0" fontId="32" fillId="0" borderId="61" xfId="0" applyFont="1" applyBorder="1" applyAlignment="1">
      <alignment horizontal="center" vertical="center" shrinkToFit="1"/>
    </xf>
    <xf numFmtId="0" fontId="32" fillId="0" borderId="58" xfId="0" applyFont="1" applyBorder="1" applyAlignment="1">
      <alignment horizontal="center" vertical="center" shrinkToFit="1"/>
    </xf>
    <xf numFmtId="0" fontId="38" fillId="0" borderId="86" xfId="0" applyFont="1" applyBorder="1" applyAlignment="1">
      <alignment horizontal="center" vertical="center"/>
    </xf>
    <xf numFmtId="0" fontId="38" fillId="0" borderId="69" xfId="0" applyFont="1" applyBorder="1" applyAlignment="1">
      <alignment horizontal="center" vertical="center"/>
    </xf>
    <xf numFmtId="0" fontId="38" fillId="0" borderId="87" xfId="0" applyFont="1" applyBorder="1" applyAlignment="1">
      <alignment horizontal="center" vertical="center"/>
    </xf>
    <xf numFmtId="0" fontId="38" fillId="0" borderId="40" xfId="0" applyFont="1" applyBorder="1" applyAlignment="1">
      <alignment horizontal="center" vertical="center"/>
    </xf>
    <xf numFmtId="0" fontId="38" fillId="0" borderId="42" xfId="0" applyFont="1" applyBorder="1" applyAlignment="1">
      <alignment horizontal="center" vertical="center"/>
    </xf>
    <xf numFmtId="0" fontId="38" fillId="0" borderId="88" xfId="0" applyFont="1" applyBorder="1" applyAlignment="1">
      <alignment horizontal="center" vertical="center"/>
    </xf>
    <xf numFmtId="0" fontId="0" fillId="0" borderId="38" xfId="0" applyBorder="1" applyAlignment="1">
      <alignment horizontal="center" vertical="center"/>
    </xf>
    <xf numFmtId="0" fontId="0" fillId="0" borderId="43" xfId="0" applyBorder="1" applyAlignment="1">
      <alignment horizontal="center" vertical="center"/>
    </xf>
    <xf numFmtId="0" fontId="0" fillId="0" borderId="37" xfId="0" applyBorder="1" applyAlignment="1">
      <alignment horizontal="center" vertical="center"/>
    </xf>
    <xf numFmtId="0" fontId="0" fillId="3" borderId="38"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49" fontId="0" fillId="3" borderId="38" xfId="0" applyNumberFormat="1" applyFill="1" applyBorder="1" applyAlignment="1" applyProtection="1">
      <alignment horizontal="center" vertical="center"/>
      <protection locked="0"/>
    </xf>
    <xf numFmtId="49" fontId="0" fillId="3" borderId="80" xfId="0" applyNumberFormat="1" applyFill="1" applyBorder="1" applyAlignment="1" applyProtection="1">
      <alignment horizontal="center" vertical="center"/>
      <protection locked="0"/>
    </xf>
    <xf numFmtId="49" fontId="0" fillId="3" borderId="56" xfId="0" applyNumberFormat="1" applyFill="1" applyBorder="1" applyAlignment="1" applyProtection="1">
      <alignment horizontal="center" vertical="center"/>
      <protection locked="0"/>
    </xf>
    <xf numFmtId="49" fontId="0" fillId="3" borderId="43" xfId="0" applyNumberFormat="1" applyFill="1" applyBorder="1" applyAlignment="1" applyProtection="1">
      <alignment horizontal="center" vertical="center"/>
      <protection locked="0"/>
    </xf>
    <xf numFmtId="49" fontId="0" fillId="3" borderId="37" xfId="0" applyNumberFormat="1" applyFill="1" applyBorder="1" applyAlignment="1" applyProtection="1">
      <alignment horizontal="center" vertical="center"/>
      <protection locked="0"/>
    </xf>
    <xf numFmtId="0" fontId="32" fillId="0" borderId="38" xfId="0" applyFont="1" applyBorder="1" applyAlignment="1">
      <alignment horizontal="left" vertical="center"/>
    </xf>
    <xf numFmtId="0" fontId="32" fillId="0" borderId="43" xfId="0" applyFont="1" applyBorder="1" applyAlignment="1">
      <alignment horizontal="left" vertical="center"/>
    </xf>
    <xf numFmtId="0" fontId="32" fillId="0" borderId="79" xfId="0" applyFont="1" applyBorder="1" applyAlignment="1">
      <alignment horizontal="left" vertical="center"/>
    </xf>
    <xf numFmtId="0" fontId="37" fillId="0" borderId="20" xfId="0" applyFont="1" applyBorder="1" applyAlignment="1">
      <alignment horizontal="center" vertical="center"/>
    </xf>
    <xf numFmtId="0" fontId="37" fillId="0" borderId="55" xfId="0" applyFont="1" applyBorder="1" applyAlignment="1">
      <alignment horizontal="center" vertical="center"/>
    </xf>
    <xf numFmtId="0" fontId="37" fillId="0" borderId="44" xfId="0" applyFont="1" applyBorder="1" applyAlignment="1">
      <alignment horizontal="center" vertical="center"/>
    </xf>
    <xf numFmtId="0" fontId="37" fillId="0" borderId="40" xfId="0" applyFont="1" applyBorder="1" applyAlignment="1">
      <alignment horizontal="center" vertical="center"/>
    </xf>
    <xf numFmtId="0" fontId="37" fillId="0" borderId="42" xfId="0" applyFont="1" applyBorder="1" applyAlignment="1">
      <alignment horizontal="center" vertical="center"/>
    </xf>
    <xf numFmtId="0" fontId="37" fillId="0" borderId="51" xfId="0" applyFont="1" applyBorder="1" applyAlignment="1">
      <alignment horizontal="center" vertical="center"/>
    </xf>
    <xf numFmtId="0" fontId="37" fillId="0" borderId="38" xfId="0" applyFont="1" applyBorder="1" applyAlignment="1">
      <alignment horizontal="center" vertical="center" shrinkToFit="1"/>
    </xf>
    <xf numFmtId="0" fontId="37" fillId="0" borderId="43" xfId="0" applyFont="1" applyBorder="1" applyAlignment="1">
      <alignment horizontal="center" vertical="center" shrinkToFit="1"/>
    </xf>
    <xf numFmtId="0" fontId="37" fillId="0" borderId="37" xfId="0" applyFont="1" applyBorder="1" applyAlignment="1">
      <alignment horizontal="center" vertical="center" shrinkToFit="1"/>
    </xf>
    <xf numFmtId="0" fontId="0" fillId="3" borderId="80"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0" fillId="4" borderId="38" xfId="0" applyFill="1" applyBorder="1" applyAlignment="1">
      <alignment horizontal="center" vertical="center"/>
    </xf>
    <xf numFmtId="0" fontId="0" fillId="4" borderId="43" xfId="0" applyFill="1" applyBorder="1" applyAlignment="1">
      <alignment horizontal="center" vertical="center"/>
    </xf>
    <xf numFmtId="0" fontId="0" fillId="4" borderId="37" xfId="0" applyFill="1" applyBorder="1" applyAlignment="1">
      <alignment horizontal="center" vertical="center"/>
    </xf>
    <xf numFmtId="0" fontId="0" fillId="4" borderId="80" xfId="0" applyFill="1" applyBorder="1" applyAlignment="1">
      <alignment horizontal="center" vertical="center"/>
    </xf>
    <xf numFmtId="0" fontId="0" fillId="4" borderId="56" xfId="0" applyFill="1" applyBorder="1" applyAlignment="1">
      <alignment horizontal="center" vertical="center"/>
    </xf>
    <xf numFmtId="0" fontId="0" fillId="4" borderId="79" xfId="0" applyFill="1" applyBorder="1" applyAlignment="1">
      <alignment horizontal="center" vertical="center"/>
    </xf>
    <xf numFmtId="0" fontId="36" fillId="0" borderId="38" xfId="0" applyFont="1" applyBorder="1" applyAlignment="1">
      <alignment horizontal="center" vertical="center"/>
    </xf>
    <xf numFmtId="0" fontId="36" fillId="0" borderId="43" xfId="0" applyFont="1" applyBorder="1" applyAlignment="1">
      <alignment horizontal="center" vertical="center"/>
    </xf>
    <xf numFmtId="0" fontId="36" fillId="0" borderId="37" xfId="0" applyFont="1" applyBorder="1" applyAlignment="1">
      <alignment horizontal="center" vertical="center"/>
    </xf>
    <xf numFmtId="0" fontId="0" fillId="3" borderId="79" xfId="0" applyFill="1" applyBorder="1" applyAlignment="1" applyProtection="1">
      <alignment horizontal="center" vertical="center"/>
      <protection locked="0"/>
    </xf>
    <xf numFmtId="0" fontId="0" fillId="2" borderId="38" xfId="0" applyFill="1" applyBorder="1" applyAlignment="1" applyProtection="1">
      <alignment horizontal="center" vertical="center" shrinkToFit="1"/>
      <protection locked="0"/>
    </xf>
    <xf numFmtId="0" fontId="0" fillId="2" borderId="43" xfId="0" applyFill="1" applyBorder="1" applyAlignment="1" applyProtection="1">
      <alignment horizontal="center" vertical="center" shrinkToFit="1"/>
      <protection locked="0"/>
    </xf>
    <xf numFmtId="0" fontId="0" fillId="2" borderId="80" xfId="0" applyFill="1" applyBorder="1" applyAlignment="1" applyProtection="1">
      <alignment horizontal="center" vertical="center" shrinkToFit="1"/>
      <protection locked="0"/>
    </xf>
    <xf numFmtId="0" fontId="56" fillId="0" borderId="48" xfId="0" applyFont="1" applyBorder="1" applyAlignment="1">
      <alignment horizontal="center" vertical="center"/>
    </xf>
    <xf numFmtId="0" fontId="57" fillId="0" borderId="48" xfId="0" applyFont="1" applyBorder="1" applyAlignment="1">
      <alignment horizontal="center" vertical="center"/>
    </xf>
    <xf numFmtId="0" fontId="40" fillId="0" borderId="89" xfId="0" applyFont="1" applyFill="1" applyBorder="1" applyAlignment="1">
      <alignment horizontal="center" vertical="center" textRotation="255" wrapText="1"/>
    </xf>
    <xf numFmtId="0" fontId="58" fillId="0" borderId="56" xfId="0" applyFont="1" applyFill="1" applyBorder="1" applyAlignment="1" applyProtection="1">
      <alignment horizontal="left" vertical="center"/>
      <protection locked="0"/>
    </xf>
    <xf numFmtId="0" fontId="58" fillId="0" borderId="43" xfId="0" applyFont="1" applyFill="1" applyBorder="1" applyAlignment="1" applyProtection="1">
      <alignment horizontal="left" vertical="center"/>
      <protection locked="0"/>
    </xf>
    <xf numFmtId="0" fontId="58" fillId="0" borderId="79" xfId="0" applyFont="1" applyFill="1" applyBorder="1" applyAlignment="1" applyProtection="1">
      <alignment horizontal="left" vertical="center"/>
      <protection locked="0"/>
    </xf>
    <xf numFmtId="0" fontId="32" fillId="0" borderId="56"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79" xfId="0" applyFont="1" applyFill="1" applyBorder="1" applyAlignment="1">
      <alignment horizontal="center" vertical="center"/>
    </xf>
    <xf numFmtId="0" fontId="0" fillId="0" borderId="20" xfId="0" applyFill="1" applyBorder="1" applyAlignment="1">
      <alignment horizontal="center" vertical="center"/>
    </xf>
    <xf numFmtId="0" fontId="0" fillId="0" borderId="55" xfId="0" applyFill="1" applyBorder="1" applyAlignment="1">
      <alignment horizontal="center" vertical="center"/>
    </xf>
    <xf numFmtId="0" fontId="0" fillId="0" borderId="103" xfId="0" applyFill="1" applyBorder="1" applyAlignment="1">
      <alignment horizontal="center" vertical="center"/>
    </xf>
    <xf numFmtId="0" fontId="0" fillId="0" borderId="40" xfId="0" applyFill="1" applyBorder="1" applyAlignment="1">
      <alignment horizontal="center" vertical="center"/>
    </xf>
    <xf numFmtId="0" fontId="0" fillId="0" borderId="42" xfId="0" applyFill="1" applyBorder="1" applyAlignment="1">
      <alignment horizontal="center" vertical="center"/>
    </xf>
    <xf numFmtId="0" fontId="0" fillId="0" borderId="104" xfId="0" applyFill="1" applyBorder="1" applyAlignment="1">
      <alignment horizontal="center" vertical="center"/>
    </xf>
    <xf numFmtId="0" fontId="0" fillId="0" borderId="105" xfId="0" applyFill="1" applyBorder="1" applyAlignment="1">
      <alignment horizontal="center" vertical="center"/>
    </xf>
    <xf numFmtId="0" fontId="0" fillId="0" borderId="106" xfId="0" applyFill="1" applyBorder="1" applyAlignment="1">
      <alignment horizontal="center" vertical="center"/>
    </xf>
    <xf numFmtId="0" fontId="0" fillId="0" borderId="107" xfId="0" applyFill="1" applyBorder="1" applyAlignment="1">
      <alignment horizontal="center" vertical="center"/>
    </xf>
    <xf numFmtId="0" fontId="58" fillId="0" borderId="105" xfId="0" applyFont="1" applyFill="1" applyBorder="1" applyAlignment="1" applyProtection="1">
      <alignment horizontal="center" vertical="center"/>
      <protection locked="0"/>
    </xf>
    <xf numFmtId="0" fontId="58" fillId="0" borderId="106" xfId="0" applyFont="1" applyFill="1" applyBorder="1" applyAlignment="1" applyProtection="1">
      <alignment horizontal="center" vertical="center"/>
      <protection locked="0"/>
    </xf>
    <xf numFmtId="0" fontId="58" fillId="0" borderId="107" xfId="0" applyFont="1" applyFill="1" applyBorder="1" applyAlignment="1" applyProtection="1">
      <alignment horizontal="center" vertical="center"/>
      <protection locked="0"/>
    </xf>
    <xf numFmtId="0" fontId="32" fillId="0" borderId="105" xfId="0" applyFont="1" applyFill="1" applyBorder="1" applyAlignment="1">
      <alignment horizontal="center" vertical="center"/>
    </xf>
    <xf numFmtId="0" fontId="32" fillId="0" borderId="106" xfId="0" applyFont="1" applyFill="1" applyBorder="1" applyAlignment="1">
      <alignment horizontal="center" vertical="center"/>
    </xf>
    <xf numFmtId="0" fontId="32" fillId="0" borderId="108" xfId="0" applyFont="1" applyFill="1" applyBorder="1" applyAlignment="1">
      <alignment horizontal="center" vertical="center"/>
    </xf>
    <xf numFmtId="0" fontId="0" fillId="0" borderId="109" xfId="0" applyFill="1" applyBorder="1" applyAlignment="1">
      <alignment horizontal="center" vertical="center"/>
    </xf>
    <xf numFmtId="0" fontId="0" fillId="0" borderId="110" xfId="0" applyFill="1" applyBorder="1" applyAlignment="1">
      <alignment horizontal="center" vertical="center"/>
    </xf>
    <xf numFmtId="0" fontId="0" fillId="0" borderId="111" xfId="0" applyFill="1" applyBorder="1" applyAlignment="1">
      <alignment horizontal="center" vertical="center"/>
    </xf>
    <xf numFmtId="0" fontId="58" fillId="0" borderId="109" xfId="0" applyFont="1" applyFill="1" applyBorder="1" applyAlignment="1" applyProtection="1">
      <alignment horizontal="center" vertical="center"/>
      <protection locked="0"/>
    </xf>
    <xf numFmtId="0" fontId="58" fillId="0" borderId="110" xfId="0" applyFont="1" applyFill="1" applyBorder="1" applyAlignment="1" applyProtection="1">
      <alignment horizontal="center" vertical="center"/>
      <protection locked="0"/>
    </xf>
    <xf numFmtId="0" fontId="58" fillId="0" borderId="112" xfId="0" applyFont="1" applyFill="1" applyBorder="1" applyAlignment="1" applyProtection="1">
      <alignment horizontal="center" vertical="center"/>
      <protection locked="0"/>
    </xf>
    <xf numFmtId="0" fontId="35" fillId="0" borderId="100" xfId="0" applyFont="1" applyFill="1" applyBorder="1" applyAlignment="1">
      <alignment horizontal="center" vertical="center" wrapText="1"/>
    </xf>
    <xf numFmtId="0" fontId="35" fillId="0" borderId="101" xfId="0" applyFont="1" applyFill="1" applyBorder="1" applyAlignment="1">
      <alignment horizontal="center" vertical="center" wrapText="1"/>
    </xf>
    <xf numFmtId="0" fontId="58" fillId="0" borderId="60" xfId="0" applyFont="1" applyFill="1" applyBorder="1" applyAlignment="1" applyProtection="1">
      <alignment horizontal="center" vertical="center" shrinkToFit="1"/>
      <protection locked="0"/>
    </xf>
    <xf numFmtId="0" fontId="58" fillId="0" borderId="102" xfId="0" applyFont="1" applyFill="1" applyBorder="1" applyAlignment="1" applyProtection="1">
      <alignment horizontal="center" vertical="center" shrinkToFit="1"/>
      <protection locked="0"/>
    </xf>
    <xf numFmtId="0" fontId="0" fillId="0" borderId="56" xfId="0" applyFill="1" applyBorder="1" applyAlignment="1">
      <alignment horizontal="center" vertical="center" shrinkToFit="1"/>
    </xf>
    <xf numFmtId="0" fontId="31" fillId="0" borderId="0" xfId="1" applyAlignment="1">
      <alignment horizontal="center" vertical="center"/>
    </xf>
    <xf numFmtId="0" fontId="0" fillId="0" borderId="57" xfId="0" applyBorder="1" applyAlignment="1">
      <alignment horizontal="center" vertical="center"/>
    </xf>
    <xf numFmtId="0" fontId="0" fillId="0" borderId="61" xfId="0" applyBorder="1" applyAlignment="1">
      <alignment horizontal="center" vertical="center"/>
    </xf>
    <xf numFmtId="0" fontId="0" fillId="0" borderId="58" xfId="0" applyBorder="1" applyAlignment="1">
      <alignment horizontal="center" vertical="center"/>
    </xf>
    <xf numFmtId="0" fontId="35" fillId="2" borderId="57" xfId="0" applyFont="1" applyFill="1" applyBorder="1" applyAlignment="1" applyProtection="1">
      <alignment horizontal="center" vertical="center" shrinkToFit="1"/>
      <protection locked="0"/>
    </xf>
    <xf numFmtId="0" fontId="35" fillId="2" borderId="61" xfId="0" applyFont="1" applyFill="1" applyBorder="1" applyAlignment="1" applyProtection="1">
      <alignment horizontal="center" vertical="center" shrinkToFit="1"/>
      <protection locked="0"/>
    </xf>
    <xf numFmtId="0" fontId="35" fillId="2" borderId="58" xfId="0" applyFont="1" applyFill="1" applyBorder="1" applyAlignment="1" applyProtection="1">
      <alignment horizontal="center" vertical="center" shrinkToFit="1"/>
      <protection locked="0"/>
    </xf>
    <xf numFmtId="0" fontId="0" fillId="4" borderId="57" xfId="0" applyFill="1" applyBorder="1" applyAlignment="1">
      <alignment horizontal="center" vertical="center" shrinkToFit="1"/>
    </xf>
    <xf numFmtId="0" fontId="0" fillId="4" borderId="58" xfId="0" applyFill="1" applyBorder="1" applyAlignment="1">
      <alignment horizontal="center" vertical="center" shrinkToFit="1"/>
    </xf>
    <xf numFmtId="0" fontId="0" fillId="0" borderId="75" xfId="0" applyBorder="1" applyAlignment="1">
      <alignment horizontal="center" vertical="center"/>
    </xf>
    <xf numFmtId="0" fontId="0" fillId="0" borderId="73"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22" fillId="0" borderId="89" xfId="0" applyFont="1" applyBorder="1" applyAlignment="1">
      <alignment horizontal="center" vertical="center" textRotation="255"/>
    </xf>
    <xf numFmtId="0" fontId="22" fillId="0" borderId="90" xfId="0" applyFont="1" applyBorder="1" applyAlignment="1">
      <alignment horizontal="center" vertical="center" textRotation="255"/>
    </xf>
    <xf numFmtId="0" fontId="22" fillId="0" borderId="91" xfId="0" applyFont="1" applyBorder="1" applyAlignment="1">
      <alignment horizontal="center" vertical="center" textRotation="255"/>
    </xf>
    <xf numFmtId="0" fontId="32" fillId="0" borderId="38" xfId="0" applyFont="1" applyBorder="1" applyAlignment="1">
      <alignment horizontal="center" vertical="center"/>
    </xf>
    <xf numFmtId="0" fontId="0" fillId="0" borderId="79" xfId="0" applyBorder="1" applyAlignment="1">
      <alignment horizontal="center" vertical="center"/>
    </xf>
    <xf numFmtId="0" fontId="0" fillId="0" borderId="81" xfId="0" applyBorder="1" applyAlignment="1">
      <alignment horizontal="center" vertical="center" textRotation="255" wrapText="1" shrinkToFit="1"/>
    </xf>
    <xf numFmtId="0" fontId="0" fillId="0" borderId="82" xfId="0" applyBorder="1" applyAlignment="1">
      <alignment horizontal="center" vertical="center" textRotation="255" wrapText="1" shrinkToFit="1"/>
    </xf>
    <xf numFmtId="0" fontId="0" fillId="0" borderId="68" xfId="0" applyBorder="1" applyAlignment="1">
      <alignment horizontal="center" vertical="center" textRotation="255" wrapText="1" shrinkToFit="1"/>
    </xf>
    <xf numFmtId="0" fontId="35" fillId="2" borderId="38" xfId="0" applyFont="1" applyFill="1" applyBorder="1" applyAlignment="1" applyProtection="1">
      <alignment horizontal="center" vertical="center" shrinkToFit="1"/>
      <protection locked="0"/>
    </xf>
    <xf numFmtId="0" fontId="35" fillId="2" borderId="43" xfId="0" applyFont="1" applyFill="1" applyBorder="1" applyAlignment="1" applyProtection="1">
      <alignment horizontal="center" vertical="center" shrinkToFit="1"/>
      <protection locked="0"/>
    </xf>
    <xf numFmtId="0" fontId="35" fillId="2" borderId="37" xfId="0" applyFont="1" applyFill="1" applyBorder="1" applyAlignment="1" applyProtection="1">
      <alignment horizontal="center" vertical="center" shrinkToFit="1"/>
      <protection locked="0"/>
    </xf>
    <xf numFmtId="0" fontId="0" fillId="0" borderId="81" xfId="0" applyBorder="1" applyAlignment="1">
      <alignment horizontal="center" vertical="center" textRotation="255" shrinkToFit="1"/>
    </xf>
    <xf numFmtId="0" fontId="0" fillId="0" borderId="82" xfId="0" applyBorder="1" applyAlignment="1">
      <alignment horizontal="center" vertical="center" textRotation="255" shrinkToFit="1"/>
    </xf>
    <xf numFmtId="0" fontId="0" fillId="0" borderId="68" xfId="0" applyBorder="1" applyAlignment="1">
      <alignment horizontal="center" vertical="center" textRotation="255" shrinkToFit="1"/>
    </xf>
    <xf numFmtId="0" fontId="32" fillId="0" borderId="83" xfId="0" applyFont="1" applyBorder="1" applyAlignment="1">
      <alignment horizontal="center" vertical="center" shrinkToFit="1"/>
    </xf>
    <xf numFmtId="0" fontId="32" fillId="0" borderId="84" xfId="0" applyFont="1" applyBorder="1" applyAlignment="1">
      <alignment horizontal="center" vertical="center" shrinkToFit="1"/>
    </xf>
    <xf numFmtId="0" fontId="32" fillId="0" borderId="94" xfId="0" applyFont="1" applyBorder="1" applyAlignment="1">
      <alignment horizontal="center" vertical="center" shrinkToFit="1"/>
    </xf>
    <xf numFmtId="0" fontId="0" fillId="2" borderId="95" xfId="0" applyFill="1" applyBorder="1" applyAlignment="1" applyProtection="1">
      <alignment horizontal="center" vertical="center"/>
      <protection locked="0"/>
    </xf>
    <xf numFmtId="0" fontId="0" fillId="2" borderId="84" xfId="0" applyFill="1" applyBorder="1" applyAlignment="1" applyProtection="1">
      <alignment horizontal="center" vertical="center"/>
      <protection locked="0"/>
    </xf>
    <xf numFmtId="0" fontId="0" fillId="2" borderId="96" xfId="0" applyFill="1" applyBorder="1" applyAlignment="1" applyProtection="1">
      <alignment horizontal="center" vertical="center"/>
      <protection locked="0"/>
    </xf>
    <xf numFmtId="0" fontId="38" fillId="0" borderId="20" xfId="0" applyFont="1" applyBorder="1" applyAlignment="1">
      <alignment horizontal="center" vertical="center"/>
    </xf>
    <xf numFmtId="0" fontId="38" fillId="0" borderId="55" xfId="0" applyFont="1" applyBorder="1" applyAlignment="1">
      <alignment horizontal="center" vertical="center"/>
    </xf>
    <xf numFmtId="0" fontId="38" fillId="0" borderId="63" xfId="0" applyFont="1" applyBorder="1" applyAlignment="1">
      <alignment horizontal="center" vertical="center"/>
    </xf>
    <xf numFmtId="0" fontId="35" fillId="0" borderId="81" xfId="0" applyFont="1" applyBorder="1" applyAlignment="1">
      <alignment horizontal="center" vertical="center" textRotation="255" wrapText="1"/>
    </xf>
    <xf numFmtId="0" fontId="35" fillId="0" borderId="82" xfId="0" applyFont="1" applyBorder="1" applyAlignment="1">
      <alignment horizontal="center" vertical="center" textRotation="255" wrapText="1"/>
    </xf>
    <xf numFmtId="0" fontId="35" fillId="0" borderId="68" xfId="0" applyFont="1" applyBorder="1" applyAlignment="1">
      <alignment horizontal="center" vertical="center" textRotation="255" wrapText="1"/>
    </xf>
    <xf numFmtId="0" fontId="24" fillId="0" borderId="89" xfId="0" applyFont="1" applyBorder="1" applyAlignment="1">
      <alignment horizontal="center" vertical="center" textRotation="255" wrapText="1" shrinkToFit="1"/>
    </xf>
    <xf numFmtId="0" fontId="24" fillId="0" borderId="90" xfId="0" applyFont="1" applyBorder="1" applyAlignment="1">
      <alignment horizontal="center" vertical="center" textRotation="255" wrapText="1" shrinkToFit="1"/>
    </xf>
    <xf numFmtId="0" fontId="24" fillId="0" borderId="91" xfId="0" applyFont="1" applyBorder="1" applyAlignment="1">
      <alignment horizontal="center" vertical="center" textRotation="255" wrapText="1" shrinkToFit="1"/>
    </xf>
    <xf numFmtId="0" fontId="0" fillId="0" borderId="57" xfId="0" applyBorder="1" applyAlignment="1">
      <alignment horizontal="center" vertical="center" wrapText="1"/>
    </xf>
    <xf numFmtId="0" fontId="0" fillId="0" borderId="61" xfId="0" applyBorder="1" applyAlignment="1">
      <alignment horizontal="center" vertical="center" wrapText="1"/>
    </xf>
    <xf numFmtId="0" fontId="0" fillId="0" borderId="58" xfId="0" applyBorder="1" applyAlignment="1">
      <alignment horizontal="center" vertical="center" wrapText="1"/>
    </xf>
    <xf numFmtId="0" fontId="0" fillId="3" borderId="57" xfId="0" applyFill="1" applyBorder="1" applyAlignment="1" applyProtection="1">
      <alignment horizontal="center" vertical="center" shrinkToFit="1"/>
      <protection locked="0"/>
    </xf>
    <xf numFmtId="0" fontId="0" fillId="3" borderId="61" xfId="0" applyFill="1" applyBorder="1" applyAlignment="1" applyProtection="1">
      <alignment horizontal="center" vertical="center" shrinkToFit="1"/>
      <protection locked="0"/>
    </xf>
    <xf numFmtId="38" fontId="0" fillId="3" borderId="61" xfId="2" applyFont="1" applyFill="1" applyBorder="1" applyAlignment="1" applyProtection="1">
      <alignment horizontal="center" vertical="center"/>
      <protection locked="0"/>
    </xf>
    <xf numFmtId="0" fontId="0" fillId="0" borderId="61" xfId="0" applyBorder="1" applyAlignment="1">
      <alignment horizontal="left" vertical="center"/>
    </xf>
    <xf numFmtId="0" fontId="0" fillId="0" borderId="97" xfId="0" applyBorder="1" applyAlignment="1">
      <alignment horizontal="center" vertical="center"/>
    </xf>
    <xf numFmtId="0" fontId="35" fillId="0" borderId="81" xfId="0" applyFont="1" applyBorder="1" applyAlignment="1">
      <alignment horizontal="center" vertical="center" textRotation="255" wrapText="1" shrinkToFit="1"/>
    </xf>
    <xf numFmtId="0" fontId="35" fillId="0" borderId="82" xfId="0" applyFont="1" applyBorder="1" applyAlignment="1">
      <alignment horizontal="center" vertical="center" textRotation="255" wrapText="1" shrinkToFit="1"/>
    </xf>
    <xf numFmtId="0" fontId="35" fillId="0" borderId="68" xfId="0" applyFont="1" applyBorder="1" applyAlignment="1">
      <alignment horizontal="center" vertical="center" textRotation="255" wrapText="1" shrinkToFit="1"/>
    </xf>
    <xf numFmtId="0" fontId="0" fillId="4" borderId="38" xfId="0" applyFill="1" applyBorder="1" applyAlignment="1">
      <alignment horizontal="center" vertical="center" shrinkToFit="1"/>
    </xf>
    <xf numFmtId="0" fontId="0" fillId="4" borderId="79" xfId="0" applyFill="1" applyBorder="1" applyAlignment="1">
      <alignment horizontal="center" vertical="center" shrinkToFit="1"/>
    </xf>
    <xf numFmtId="49" fontId="0" fillId="3" borderId="92" xfId="0" applyNumberFormat="1" applyFill="1" applyBorder="1" applyAlignment="1" applyProtection="1">
      <alignment horizontal="center" vertical="center"/>
      <protection locked="0"/>
    </xf>
    <xf numFmtId="49" fontId="0" fillId="3" borderId="61" xfId="0" applyNumberFormat="1" applyFill="1" applyBorder="1" applyAlignment="1" applyProtection="1">
      <alignment horizontal="center" vertical="center"/>
      <protection locked="0"/>
    </xf>
    <xf numFmtId="49" fontId="0" fillId="3" borderId="93" xfId="0" applyNumberFormat="1" applyFill="1" applyBorder="1" applyAlignment="1" applyProtection="1">
      <alignment horizontal="center" vertical="center"/>
      <protection locked="0"/>
    </xf>
    <xf numFmtId="0" fontId="0" fillId="4" borderId="37" xfId="0" applyFill="1" applyBorder="1" applyAlignment="1">
      <alignment horizontal="center" vertical="center" shrinkToFit="1"/>
    </xf>
    <xf numFmtId="0" fontId="22" fillId="0" borderId="89" xfId="0" applyFont="1" applyBorder="1" applyAlignment="1">
      <alignment horizontal="center" vertical="center" textRotation="255" shrinkToFit="1"/>
    </xf>
    <xf numFmtId="0" fontId="22" fillId="0" borderId="90" xfId="0" applyFont="1" applyBorder="1" applyAlignment="1">
      <alignment horizontal="center" vertical="center" textRotation="255" shrinkToFit="1"/>
    </xf>
    <xf numFmtId="0" fontId="22" fillId="0" borderId="91" xfId="0" applyFont="1" applyBorder="1" applyAlignment="1">
      <alignment horizontal="center" vertical="center" textRotation="255" shrinkToFit="1"/>
    </xf>
    <xf numFmtId="0" fontId="77" fillId="0" borderId="57" xfId="0" applyFont="1" applyBorder="1" applyAlignment="1">
      <alignment horizontal="center" vertical="center" shrinkToFit="1"/>
    </xf>
    <xf numFmtId="0" fontId="77" fillId="0" borderId="61" xfId="0" applyFont="1" applyBorder="1" applyAlignment="1">
      <alignment horizontal="center" vertical="center" shrinkToFit="1"/>
    </xf>
    <xf numFmtId="0" fontId="77" fillId="0" borderId="58" xfId="0" applyFont="1" applyBorder="1" applyAlignment="1">
      <alignment horizontal="center" vertical="center" shrinkToFit="1"/>
    </xf>
    <xf numFmtId="178" fontId="0" fillId="3" borderId="92" xfId="0" applyNumberFormat="1" applyFill="1" applyBorder="1" applyAlignment="1" applyProtection="1">
      <alignment horizontal="center" vertical="center"/>
      <protection locked="0"/>
    </xf>
    <xf numFmtId="178" fontId="0" fillId="3" borderId="61" xfId="0" applyNumberFormat="1" applyFill="1" applyBorder="1" applyAlignment="1" applyProtection="1">
      <alignment horizontal="center" vertical="center"/>
      <protection locked="0"/>
    </xf>
    <xf numFmtId="178" fontId="0" fillId="3" borderId="93" xfId="0" applyNumberFormat="1" applyFill="1" applyBorder="1" applyAlignment="1" applyProtection="1">
      <alignment horizontal="center" vertical="center"/>
      <protection locked="0"/>
    </xf>
    <xf numFmtId="0" fontId="31" fillId="0" borderId="69" xfId="1" applyBorder="1" applyAlignment="1">
      <alignment horizontal="center" vertical="center"/>
    </xf>
    <xf numFmtId="0" fontId="55" fillId="0" borderId="81" xfId="0" applyFont="1" applyBorder="1" applyAlignment="1">
      <alignment horizontal="center" vertical="center" textRotation="255"/>
    </xf>
    <xf numFmtId="0" fontId="55" fillId="0" borderId="82" xfId="0" applyFont="1" applyBorder="1" applyAlignment="1">
      <alignment horizontal="center" vertical="center" textRotation="255"/>
    </xf>
    <xf numFmtId="0" fontId="55" fillId="0" borderId="68" xfId="0" applyFont="1" applyBorder="1" applyAlignment="1">
      <alignment horizontal="center" vertical="center" textRotation="255"/>
    </xf>
    <xf numFmtId="0" fontId="0" fillId="0" borderId="57" xfId="0" applyBorder="1" applyAlignment="1" applyProtection="1">
      <alignment horizontal="center" vertical="center"/>
    </xf>
    <xf numFmtId="0" fontId="0" fillId="0" borderId="93" xfId="0" applyBorder="1" applyAlignment="1" applyProtection="1">
      <alignment horizontal="center" vertical="center"/>
    </xf>
    <xf numFmtId="0" fontId="0" fillId="2" borderId="92" xfId="0" applyFill="1" applyBorder="1" applyAlignment="1" applyProtection="1">
      <alignment horizontal="center" vertical="center" shrinkToFit="1"/>
      <protection locked="0"/>
    </xf>
    <xf numFmtId="0" fontId="0" fillId="2" borderId="61" xfId="0" applyFill="1" applyBorder="1" applyAlignment="1" applyProtection="1">
      <alignment horizontal="center" vertical="center" shrinkToFit="1"/>
      <protection locked="0"/>
    </xf>
    <xf numFmtId="0" fontId="0" fillId="2" borderId="93" xfId="0" applyFill="1" applyBorder="1" applyAlignment="1" applyProtection="1">
      <alignment horizontal="center" vertical="center" shrinkToFit="1"/>
      <protection locked="0"/>
    </xf>
    <xf numFmtId="0" fontId="0" fillId="0" borderId="61" xfId="0" applyBorder="1" applyAlignment="1" applyProtection="1">
      <alignment horizontal="center" vertical="center"/>
    </xf>
    <xf numFmtId="0" fontId="0" fillId="0" borderId="81" xfId="0" applyBorder="1" applyAlignment="1">
      <alignment horizontal="center" vertical="center" textRotation="255"/>
    </xf>
    <xf numFmtId="0" fontId="0" fillId="0" borderId="82" xfId="0" applyBorder="1" applyAlignment="1">
      <alignment horizontal="center" vertical="center" textRotation="255"/>
    </xf>
    <xf numFmtId="0" fontId="0" fillId="0" borderId="68" xfId="0" applyBorder="1" applyAlignment="1">
      <alignment horizontal="center" vertical="center" textRotation="255"/>
    </xf>
    <xf numFmtId="0" fontId="40" fillId="0" borderId="89" xfId="0" applyFont="1" applyBorder="1" applyAlignment="1">
      <alignment horizontal="center" vertical="center" textRotation="255"/>
    </xf>
    <xf numFmtId="0" fontId="40" fillId="0" borderId="90" xfId="0" applyFont="1" applyBorder="1" applyAlignment="1">
      <alignment horizontal="center" vertical="center" textRotation="255"/>
    </xf>
    <xf numFmtId="0" fontId="40" fillId="0" borderId="91" xfId="0" applyFont="1" applyBorder="1" applyAlignment="1">
      <alignment horizontal="center" vertical="center" textRotation="255"/>
    </xf>
    <xf numFmtId="0" fontId="38" fillId="0" borderId="38" xfId="0" applyFont="1" applyBorder="1" applyAlignment="1">
      <alignment horizontal="left" vertical="center"/>
    </xf>
    <xf numFmtId="0" fontId="38" fillId="0" borderId="43" xfId="0" applyFont="1" applyBorder="1" applyAlignment="1">
      <alignment horizontal="left" vertical="center"/>
    </xf>
    <xf numFmtId="0" fontId="38" fillId="0" borderId="79" xfId="0" applyFont="1" applyBorder="1" applyAlignment="1">
      <alignment horizontal="left" vertical="center"/>
    </xf>
    <xf numFmtId="0" fontId="0" fillId="0" borderId="80" xfId="0" applyBorder="1" applyAlignment="1">
      <alignment horizontal="center" vertical="center"/>
    </xf>
    <xf numFmtId="0" fontId="0" fillId="0" borderId="42" xfId="0" applyBorder="1" applyAlignment="1">
      <alignment horizontal="center" vertical="center"/>
    </xf>
    <xf numFmtId="0" fontId="0" fillId="2" borderId="38"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39" fillId="0" borderId="81" xfId="0" applyFont="1" applyBorder="1" applyAlignment="1">
      <alignment horizontal="center" vertical="center" textRotation="255" wrapText="1"/>
    </xf>
    <xf numFmtId="0" fontId="39" fillId="0" borderId="82" xfId="0" applyFont="1" applyBorder="1" applyAlignment="1">
      <alignment horizontal="center" vertical="center" textRotation="255" wrapText="1"/>
    </xf>
    <xf numFmtId="0" fontId="39" fillId="0" borderId="68" xfId="0" applyFont="1" applyBorder="1" applyAlignment="1">
      <alignment horizontal="center" vertical="center" textRotation="255" wrapText="1"/>
    </xf>
    <xf numFmtId="0" fontId="0" fillId="0" borderId="94" xfId="0" applyBorder="1" applyAlignment="1">
      <alignment horizontal="center" vertical="center"/>
    </xf>
    <xf numFmtId="0" fontId="0" fillId="3" borderId="95" xfId="0" applyFill="1" applyBorder="1" applyAlignment="1" applyProtection="1">
      <alignment horizontal="left" vertical="center"/>
      <protection locked="0"/>
    </xf>
    <xf numFmtId="0" fontId="0" fillId="3" borderId="84" xfId="0" applyFill="1" applyBorder="1" applyAlignment="1" applyProtection="1">
      <alignment horizontal="left" vertical="center"/>
      <protection locked="0"/>
    </xf>
    <xf numFmtId="0" fontId="0" fillId="3" borderId="96" xfId="0" applyFill="1" applyBorder="1" applyAlignment="1" applyProtection="1">
      <alignment horizontal="left" vertical="center"/>
      <protection locked="0"/>
    </xf>
    <xf numFmtId="0" fontId="0" fillId="2" borderId="58" xfId="0" applyFill="1" applyBorder="1" applyAlignment="1" applyProtection="1">
      <alignment horizontal="center" vertical="center" shrinkToFit="1"/>
      <protection locked="0"/>
    </xf>
    <xf numFmtId="0" fontId="0" fillId="0" borderId="92" xfId="0" applyBorder="1" applyAlignment="1">
      <alignment horizontal="center" vertical="center" shrinkToFit="1"/>
    </xf>
    <xf numFmtId="0" fontId="0" fillId="0" borderId="97" xfId="0" applyBorder="1" applyAlignment="1">
      <alignment horizontal="center" vertical="center" shrinkToFit="1"/>
    </xf>
    <xf numFmtId="176" fontId="0" fillId="3" borderId="56" xfId="0" applyNumberFormat="1" applyFill="1" applyBorder="1" applyAlignment="1" applyProtection="1">
      <alignment horizontal="center" vertical="center"/>
      <protection locked="0"/>
    </xf>
    <xf numFmtId="176" fontId="0" fillId="3" borderId="43" xfId="0" applyNumberFormat="1"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3" borderId="38" xfId="0" applyFill="1" applyBorder="1" applyAlignment="1">
      <alignment horizontal="center" vertical="center"/>
    </xf>
    <xf numFmtId="0" fontId="0" fillId="3" borderId="43" xfId="0" applyFill="1" applyBorder="1" applyAlignment="1">
      <alignment horizontal="center" vertical="center"/>
    </xf>
    <xf numFmtId="0" fontId="0" fillId="3" borderId="79" xfId="0" applyFill="1" applyBorder="1" applyAlignment="1">
      <alignment horizontal="center" vertical="center"/>
    </xf>
    <xf numFmtId="57" fontId="0" fillId="3" borderId="56" xfId="0" applyNumberFormat="1" applyFill="1" applyBorder="1" applyAlignment="1" applyProtection="1">
      <alignment horizontal="center" vertical="center"/>
      <protection locked="0"/>
    </xf>
    <xf numFmtId="0" fontId="0" fillId="0" borderId="38" xfId="0" applyBorder="1" applyAlignment="1" applyProtection="1">
      <alignment horizontal="center" vertical="center"/>
    </xf>
    <xf numFmtId="0" fontId="0" fillId="0" borderId="43" xfId="0" applyBorder="1" applyAlignment="1" applyProtection="1">
      <alignment horizontal="center" vertical="center"/>
    </xf>
    <xf numFmtId="0" fontId="0" fillId="0" borderId="80" xfId="0" applyBorder="1" applyAlignment="1" applyProtection="1">
      <alignment horizontal="center" vertical="center"/>
    </xf>
    <xf numFmtId="38" fontId="0" fillId="3" borderId="56" xfId="2" applyFont="1" applyFill="1" applyBorder="1" applyAlignment="1" applyProtection="1">
      <alignment horizontal="center" vertical="center"/>
      <protection locked="0"/>
    </xf>
    <xf numFmtId="38" fontId="0" fillId="3" borderId="43" xfId="2" applyFont="1" applyFill="1" applyBorder="1" applyAlignment="1" applyProtection="1">
      <alignment horizontal="center" vertical="center"/>
      <protection locked="0"/>
    </xf>
    <xf numFmtId="38" fontId="0" fillId="3" borderId="80" xfId="2" applyFont="1" applyFill="1" applyBorder="1" applyAlignment="1" applyProtection="1">
      <alignment horizontal="center" vertical="center"/>
      <protection locked="0"/>
    </xf>
    <xf numFmtId="0" fontId="0" fillId="0" borderId="99" xfId="0" applyBorder="1" applyAlignment="1" applyProtection="1">
      <alignment horizontal="center" vertical="center"/>
    </xf>
    <xf numFmtId="0" fontId="0" fillId="0" borderId="88" xfId="0" applyBorder="1" applyAlignment="1" applyProtection="1">
      <alignment horizontal="center" vertical="center"/>
    </xf>
    <xf numFmtId="0" fontId="41" fillId="0" borderId="0" xfId="0" applyFont="1" applyAlignment="1">
      <alignment horizontal="center" vertical="center"/>
    </xf>
    <xf numFmtId="0" fontId="63" fillId="0" borderId="0" xfId="0" applyFont="1" applyAlignment="1">
      <alignment horizontal="center" vertical="center"/>
    </xf>
    <xf numFmtId="0" fontId="74" fillId="0" borderId="48" xfId="0" applyFont="1" applyBorder="1" applyAlignment="1">
      <alignment horizontal="center" vertical="center"/>
    </xf>
    <xf numFmtId="0" fontId="75" fillId="0" borderId="48" xfId="0" applyFont="1" applyBorder="1" applyAlignment="1">
      <alignment horizontal="center" vertical="center"/>
    </xf>
    <xf numFmtId="0" fontId="0" fillId="0" borderId="81" xfId="0" applyBorder="1" applyAlignment="1" applyProtection="1">
      <alignment horizontal="center" vertical="center" textRotation="255"/>
    </xf>
    <xf numFmtId="0" fontId="0" fillId="0" borderId="82" xfId="0" applyBorder="1" applyAlignment="1" applyProtection="1">
      <alignment horizontal="center" vertical="center" textRotation="255"/>
    </xf>
    <xf numFmtId="0" fontId="0" fillId="0" borderId="68" xfId="0" applyBorder="1" applyAlignment="1" applyProtection="1">
      <alignment horizontal="center" vertical="center" textRotation="255"/>
    </xf>
    <xf numFmtId="0" fontId="0" fillId="0" borderId="83" xfId="0" applyBorder="1" applyAlignment="1" applyProtection="1">
      <alignment horizontal="center" vertical="center"/>
    </xf>
    <xf numFmtId="0" fontId="0" fillId="0" borderId="84" xfId="0" applyBorder="1" applyAlignment="1" applyProtection="1">
      <alignment horizontal="center" vertical="center"/>
    </xf>
    <xf numFmtId="0" fontId="0" fillId="0" borderId="94" xfId="0" applyBorder="1" applyAlignment="1" applyProtection="1">
      <alignment horizontal="center" vertical="center"/>
    </xf>
    <xf numFmtId="0" fontId="0" fillId="3" borderId="95" xfId="0" applyFill="1" applyBorder="1" applyAlignment="1" applyProtection="1">
      <alignment horizontal="left" vertical="center" shrinkToFit="1"/>
      <protection locked="0"/>
    </xf>
    <xf numFmtId="0" fontId="0" fillId="3" borderId="84" xfId="0" applyFill="1" applyBorder="1" applyAlignment="1" applyProtection="1">
      <alignment horizontal="left" vertical="center" shrinkToFit="1"/>
      <protection locked="0"/>
    </xf>
    <xf numFmtId="0" fontId="0" fillId="3" borderId="94" xfId="0" applyFill="1" applyBorder="1" applyAlignment="1" applyProtection="1">
      <alignment horizontal="left" vertical="center" shrinkToFit="1"/>
      <protection locked="0"/>
    </xf>
    <xf numFmtId="0" fontId="38" fillId="3" borderId="95" xfId="0" applyFont="1" applyFill="1" applyBorder="1" applyAlignment="1" applyProtection="1">
      <alignment horizontal="center" vertical="center" shrinkToFit="1"/>
    </xf>
    <xf numFmtId="0" fontId="38" fillId="3" borderId="84" xfId="0" applyFont="1" applyFill="1" applyBorder="1" applyAlignment="1" applyProtection="1">
      <alignment horizontal="center" vertical="center" shrinkToFit="1"/>
    </xf>
    <xf numFmtId="0" fontId="38" fillId="3" borderId="96" xfId="0" applyFont="1" applyFill="1" applyBorder="1" applyAlignment="1" applyProtection="1">
      <alignment horizontal="center" vertical="center" shrinkToFit="1"/>
    </xf>
    <xf numFmtId="0" fontId="40" fillId="0" borderId="89" xfId="0" applyFont="1" applyBorder="1" applyAlignment="1" applyProtection="1">
      <alignment horizontal="center" vertical="center" textRotation="255" wrapText="1"/>
    </xf>
    <xf numFmtId="0" fontId="40" fillId="0" borderId="90" xfId="0" applyFont="1" applyBorder="1" applyAlignment="1" applyProtection="1">
      <alignment horizontal="center" vertical="center" textRotation="255"/>
    </xf>
    <xf numFmtId="0" fontId="40" fillId="0" borderId="91" xfId="0" applyFont="1" applyBorder="1" applyAlignment="1" applyProtection="1">
      <alignment horizontal="center" vertical="center" textRotation="255"/>
    </xf>
    <xf numFmtId="0" fontId="0" fillId="3" borderId="105" xfId="0" applyFill="1" applyBorder="1" applyAlignment="1" applyProtection="1">
      <alignment horizontal="center" vertical="center"/>
      <protection locked="0"/>
    </xf>
    <xf numFmtId="0" fontId="0" fillId="3" borderId="106" xfId="0" applyFill="1" applyBorder="1" applyAlignment="1" applyProtection="1">
      <alignment horizontal="center" vertical="center"/>
      <protection locked="0"/>
    </xf>
    <xf numFmtId="0" fontId="0" fillId="3" borderId="107" xfId="0" applyFill="1" applyBorder="1" applyAlignment="1" applyProtection="1">
      <alignment horizontal="center" vertical="center"/>
      <protection locked="0"/>
    </xf>
    <xf numFmtId="0" fontId="32" fillId="0" borderId="105" xfId="0" applyFont="1" applyBorder="1" applyAlignment="1" applyProtection="1">
      <alignment horizontal="center" vertical="center"/>
    </xf>
    <xf numFmtId="0" fontId="32" fillId="0" borderId="106" xfId="0" applyFont="1" applyBorder="1" applyAlignment="1" applyProtection="1">
      <alignment horizontal="center" vertical="center"/>
    </xf>
    <xf numFmtId="0" fontId="32" fillId="0" borderId="108" xfId="0" applyFont="1" applyBorder="1" applyAlignment="1" applyProtection="1">
      <alignment horizontal="center" vertical="center"/>
    </xf>
    <xf numFmtId="0" fontId="0" fillId="0" borderId="109" xfId="0" applyBorder="1" applyAlignment="1" applyProtection="1">
      <alignment horizontal="center" vertical="center"/>
    </xf>
    <xf numFmtId="0" fontId="0" fillId="0" borderId="110" xfId="0" applyBorder="1" applyAlignment="1" applyProtection="1">
      <alignment horizontal="center" vertical="center"/>
    </xf>
    <xf numFmtId="0" fontId="0" fillId="0" borderId="111" xfId="0" applyBorder="1" applyAlignment="1" applyProtection="1">
      <alignment horizontal="center" vertical="center"/>
    </xf>
    <xf numFmtId="0" fontId="0" fillId="3" borderId="109" xfId="0" applyFill="1" applyBorder="1" applyAlignment="1" applyProtection="1">
      <alignment horizontal="center" vertical="center"/>
      <protection locked="0"/>
    </xf>
    <xf numFmtId="0" fontId="0" fillId="3" borderId="110" xfId="0" applyFill="1" applyBorder="1" applyAlignment="1" applyProtection="1">
      <alignment horizontal="center" vertical="center"/>
      <protection locked="0"/>
    </xf>
    <xf numFmtId="0" fontId="0" fillId="3" borderId="112" xfId="0" applyFill="1" applyBorder="1" applyAlignment="1" applyProtection="1">
      <alignment horizontal="center" vertical="center"/>
      <protection locked="0"/>
    </xf>
    <xf numFmtId="0" fontId="0" fillId="0" borderId="98" xfId="0" applyBorder="1" applyAlignment="1" applyProtection="1">
      <alignment horizontal="center" vertical="center"/>
    </xf>
    <xf numFmtId="0" fontId="0" fillId="0" borderId="63" xfId="0" applyBorder="1" applyAlignment="1" applyProtection="1">
      <alignment horizontal="center" vertical="center"/>
    </xf>
    <xf numFmtId="0" fontId="0" fillId="3" borderId="56" xfId="0" applyFill="1" applyBorder="1" applyAlignment="1" applyProtection="1">
      <alignment horizontal="left" vertical="center"/>
      <protection locked="0"/>
    </xf>
    <xf numFmtId="0" fontId="0" fillId="3" borderId="43" xfId="0" applyFill="1" applyBorder="1" applyAlignment="1" applyProtection="1">
      <alignment horizontal="left" vertical="center"/>
      <protection locked="0"/>
    </xf>
    <xf numFmtId="0" fontId="0" fillId="3" borderId="79" xfId="0" applyFill="1" applyBorder="1" applyAlignment="1" applyProtection="1">
      <alignment horizontal="left" vertical="center"/>
      <protection locked="0"/>
    </xf>
    <xf numFmtId="0" fontId="0" fillId="4" borderId="38" xfId="0" applyFill="1" applyBorder="1" applyAlignment="1" applyProtection="1">
      <alignment horizontal="center" vertical="center"/>
    </xf>
    <xf numFmtId="0" fontId="0" fillId="4" borderId="43" xfId="0" applyFill="1" applyBorder="1" applyAlignment="1" applyProtection="1">
      <alignment horizontal="center" vertical="center"/>
    </xf>
    <xf numFmtId="0" fontId="0" fillId="4" borderId="80" xfId="0" applyFill="1" applyBorder="1" applyAlignment="1" applyProtection="1">
      <alignment horizontal="center" vertical="center"/>
    </xf>
    <xf numFmtId="0" fontId="0" fillId="4" borderId="56" xfId="0" applyFill="1" applyBorder="1" applyAlignment="1" applyProtection="1">
      <alignment horizontal="center" vertical="center"/>
    </xf>
    <xf numFmtId="0" fontId="0" fillId="4" borderId="56" xfId="0" applyFill="1" applyBorder="1" applyAlignment="1" applyProtection="1">
      <alignment horizontal="center" vertical="center" shrinkToFit="1"/>
    </xf>
    <xf numFmtId="0" fontId="0" fillId="4" borderId="37" xfId="0" applyFill="1" applyBorder="1" applyAlignment="1" applyProtection="1">
      <alignment horizontal="center" vertical="center" shrinkToFit="1"/>
    </xf>
    <xf numFmtId="0" fontId="38" fillId="0" borderId="20" xfId="0" applyFont="1" applyBorder="1" applyAlignment="1" applyProtection="1">
      <alignment horizontal="center" vertical="center"/>
    </xf>
    <xf numFmtId="0" fontId="38" fillId="0" borderId="55" xfId="0" applyFont="1" applyBorder="1" applyAlignment="1" applyProtection="1">
      <alignment horizontal="center" vertical="center"/>
    </xf>
    <xf numFmtId="0" fontId="38" fillId="0" borderId="63" xfId="0" applyFont="1" applyBorder="1" applyAlignment="1" applyProtection="1">
      <alignment horizontal="center" vertical="center"/>
    </xf>
    <xf numFmtId="0" fontId="32" fillId="3" borderId="56" xfId="0" applyFont="1" applyFill="1" applyBorder="1" applyAlignment="1" applyProtection="1">
      <alignment horizontal="center" vertical="center"/>
    </xf>
    <xf numFmtId="0" fontId="32" fillId="3" borderId="43" xfId="0" applyFont="1" applyFill="1" applyBorder="1" applyAlignment="1" applyProtection="1">
      <alignment horizontal="center" vertical="center"/>
    </xf>
    <xf numFmtId="0" fontId="32" fillId="3" borderId="79" xfId="0" applyFont="1" applyFill="1" applyBorder="1" applyAlignment="1" applyProtection="1">
      <alignment horizontal="center" vertical="center"/>
    </xf>
    <xf numFmtId="0" fontId="0" fillId="0" borderId="20" xfId="0" applyBorder="1" applyAlignment="1" applyProtection="1">
      <alignment horizontal="center" vertical="center"/>
    </xf>
    <xf numFmtId="0" fontId="0" fillId="0" borderId="55" xfId="0" applyBorder="1" applyAlignment="1" applyProtection="1">
      <alignment horizontal="center" vertical="center"/>
    </xf>
    <xf numFmtId="0" fontId="0" fillId="0" borderId="103" xfId="0" applyBorder="1" applyAlignment="1" applyProtection="1">
      <alignment horizontal="center" vertical="center"/>
    </xf>
    <xf numFmtId="0" fontId="0" fillId="0" borderId="40" xfId="0" applyBorder="1" applyAlignment="1" applyProtection="1">
      <alignment horizontal="center" vertical="center"/>
    </xf>
    <xf numFmtId="0" fontId="0" fillId="0" borderId="42" xfId="0" applyBorder="1" applyAlignment="1" applyProtection="1">
      <alignment horizontal="center" vertical="center"/>
    </xf>
    <xf numFmtId="0" fontId="0" fillId="0" borderId="104" xfId="0" applyBorder="1" applyAlignment="1" applyProtection="1">
      <alignment horizontal="center" vertical="center"/>
    </xf>
    <xf numFmtId="0" fontId="0" fillId="0" borderId="105" xfId="0" applyBorder="1" applyAlignment="1" applyProtection="1">
      <alignment horizontal="center" vertical="center"/>
    </xf>
    <xf numFmtId="0" fontId="0" fillId="0" borderId="106" xfId="0" applyBorder="1" applyAlignment="1" applyProtection="1">
      <alignment horizontal="center" vertical="center"/>
    </xf>
    <xf numFmtId="0" fontId="0" fillId="0" borderId="107" xfId="0" applyBorder="1" applyAlignment="1" applyProtection="1">
      <alignment horizontal="center" vertical="center"/>
    </xf>
    <xf numFmtId="0" fontId="73" fillId="0" borderId="0" xfId="0" applyFont="1" applyAlignment="1">
      <alignment horizontal="center" vertical="center"/>
    </xf>
    <xf numFmtId="0" fontId="42" fillId="0" borderId="0" xfId="0" applyFont="1" applyAlignment="1">
      <alignment horizontal="center" vertical="center"/>
    </xf>
    <xf numFmtId="0" fontId="35" fillId="0" borderId="100" xfId="0" applyFont="1" applyBorder="1" applyAlignment="1" applyProtection="1">
      <alignment horizontal="center" vertical="center" wrapText="1"/>
    </xf>
    <xf numFmtId="0" fontId="35" fillId="0" borderId="101" xfId="0" applyFont="1" applyBorder="1" applyAlignment="1" applyProtection="1">
      <alignment horizontal="center" vertical="center" wrapText="1"/>
    </xf>
    <xf numFmtId="0" fontId="0" fillId="2" borderId="60" xfId="0" applyFill="1" applyBorder="1" applyAlignment="1" applyProtection="1">
      <alignment horizontal="center" vertical="center" shrinkToFit="1"/>
      <protection locked="0"/>
    </xf>
    <xf numFmtId="0" fontId="0" fillId="2" borderId="102" xfId="0" applyFill="1" applyBorder="1" applyAlignment="1" applyProtection="1">
      <alignment horizontal="center" vertical="center" shrinkToFit="1"/>
      <protection locked="0"/>
    </xf>
    <xf numFmtId="0" fontId="23" fillId="0" borderId="89" xfId="0" applyFont="1" applyBorder="1" applyAlignment="1">
      <alignment horizontal="center" vertical="center" textRotation="255" wrapText="1"/>
    </xf>
    <xf numFmtId="0" fontId="23" fillId="0" borderId="90" xfId="0" applyFont="1" applyBorder="1" applyAlignment="1">
      <alignment horizontal="center" vertical="center" textRotation="255" wrapText="1"/>
    </xf>
    <xf numFmtId="0" fontId="23" fillId="0" borderId="91" xfId="0" applyFont="1" applyBorder="1" applyAlignment="1">
      <alignment horizontal="center" vertical="center" textRotation="255" wrapText="1"/>
    </xf>
    <xf numFmtId="0" fontId="34" fillId="0" borderId="113" xfId="0" applyFont="1" applyBorder="1" applyAlignment="1">
      <alignment horizontal="center"/>
    </xf>
    <xf numFmtId="0" fontId="34" fillId="0" borderId="114" xfId="0" applyFont="1" applyBorder="1" applyAlignment="1">
      <alignment horizontal="center"/>
    </xf>
    <xf numFmtId="0" fontId="25" fillId="0" borderId="115" xfId="0" applyFont="1" applyBorder="1" applyAlignment="1">
      <alignment horizontal="center" vertical="top" wrapText="1"/>
    </xf>
    <xf numFmtId="0" fontId="25" fillId="0" borderId="87" xfId="0" applyFont="1" applyBorder="1" applyAlignment="1">
      <alignment horizontal="center" vertical="top" wrapText="1"/>
    </xf>
    <xf numFmtId="0" fontId="25" fillId="0" borderId="113" xfId="0" applyFont="1" applyBorder="1" applyAlignment="1">
      <alignment horizontal="center" vertical="top" wrapText="1"/>
    </xf>
    <xf numFmtId="0" fontId="25" fillId="0" borderId="114" xfId="0" applyFont="1" applyBorder="1" applyAlignment="1">
      <alignment horizontal="center" vertical="top" wrapText="1"/>
    </xf>
    <xf numFmtId="0" fontId="25" fillId="0" borderId="81" xfId="0" applyFont="1" applyBorder="1" applyAlignment="1">
      <alignment horizontal="center" vertical="top" wrapText="1"/>
    </xf>
    <xf numFmtId="0" fontId="25" fillId="0" borderId="116" xfId="0" applyFont="1" applyBorder="1" applyAlignment="1">
      <alignment horizontal="center" vertical="top" wrapText="1"/>
    </xf>
    <xf numFmtId="0" fontId="16" fillId="0" borderId="3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0" xfId="0" applyFont="1" applyBorder="1" applyAlignment="1">
      <alignment horizontal="center" vertical="center"/>
    </xf>
    <xf numFmtId="0" fontId="16" fillId="0" borderId="0" xfId="0" applyFont="1" applyBorder="1" applyAlignment="1">
      <alignment horizontal="center" vertical="center"/>
    </xf>
    <xf numFmtId="0" fontId="16" fillId="0" borderId="31" xfId="0" applyFont="1" applyBorder="1" applyAlignment="1">
      <alignment horizontal="center" vertical="center"/>
    </xf>
    <xf numFmtId="0" fontId="4" fillId="0" borderId="125" xfId="0" applyFont="1" applyBorder="1" applyAlignment="1">
      <alignment horizontal="left" vertical="top" wrapText="1"/>
    </xf>
    <xf numFmtId="0" fontId="3" fillId="0" borderId="126" xfId="0" applyFont="1" applyBorder="1" applyAlignment="1">
      <alignment horizontal="left" vertical="top"/>
    </xf>
    <xf numFmtId="0" fontId="3" fillId="0" borderId="127" xfId="0" applyFont="1" applyBorder="1" applyAlignment="1">
      <alignment horizontal="left" vertical="top"/>
    </xf>
    <xf numFmtId="0" fontId="3" fillId="0" borderId="128" xfId="0" applyFont="1" applyBorder="1" applyAlignment="1">
      <alignment horizontal="left" vertical="top"/>
    </xf>
    <xf numFmtId="0" fontId="3" fillId="0" borderId="0" xfId="0" applyFont="1" applyBorder="1" applyAlignment="1">
      <alignment horizontal="left" vertical="top"/>
    </xf>
    <xf numFmtId="0" fontId="3" fillId="0" borderId="129" xfId="0" applyFont="1" applyBorder="1" applyAlignment="1">
      <alignment horizontal="left" vertical="top"/>
    </xf>
    <xf numFmtId="0" fontId="3" fillId="0" borderId="130" xfId="0" applyFont="1" applyBorder="1" applyAlignment="1">
      <alignment horizontal="left" vertical="top"/>
    </xf>
    <xf numFmtId="0" fontId="3" fillId="0" borderId="131" xfId="0" applyFont="1" applyBorder="1" applyAlignment="1">
      <alignment horizontal="left" vertical="top"/>
    </xf>
    <xf numFmtId="0" fontId="3" fillId="0" borderId="132" xfId="0" applyFont="1" applyBorder="1" applyAlignment="1">
      <alignment horizontal="left" vertical="top"/>
    </xf>
    <xf numFmtId="0" fontId="3" fillId="0" borderId="0" xfId="0" applyFont="1" applyAlignment="1" applyProtection="1">
      <alignment horizontal="distributed" vertical="center"/>
      <protection hidden="1"/>
    </xf>
    <xf numFmtId="0" fontId="3" fillId="0" borderId="0" xfId="0" applyFont="1" applyAlignment="1" applyProtection="1">
      <alignment horizontal="center" vertical="center"/>
      <protection hidden="1"/>
    </xf>
    <xf numFmtId="0" fontId="3" fillId="0" borderId="123" xfId="0" applyFont="1" applyBorder="1" applyAlignment="1" applyProtection="1">
      <alignment horizontal="center" vertical="center" shrinkToFit="1"/>
      <protection hidden="1"/>
    </xf>
    <xf numFmtId="0" fontId="3" fillId="0" borderId="42" xfId="0" applyFont="1" applyBorder="1" applyAlignment="1" applyProtection="1">
      <alignment horizontal="center" vertical="center" shrinkToFit="1"/>
      <protection hidden="1"/>
    </xf>
    <xf numFmtId="0" fontId="16" fillId="0" borderId="123" xfId="0" applyFont="1" applyBorder="1" applyAlignment="1" applyProtection="1">
      <alignment horizontal="center" vertical="center" shrinkToFit="1"/>
      <protection hidden="1"/>
    </xf>
    <xf numFmtId="0" fontId="16" fillId="0" borderId="42" xfId="0" applyFont="1" applyBorder="1" applyAlignment="1" applyProtection="1">
      <alignment horizontal="center" vertical="center" shrinkToFit="1"/>
      <protection hidden="1"/>
    </xf>
    <xf numFmtId="0" fontId="16" fillId="0" borderId="146" xfId="0" applyFont="1" applyBorder="1" applyAlignment="1" applyProtection="1">
      <alignment horizontal="center" vertical="center" shrinkToFit="1"/>
      <protection hidden="1"/>
    </xf>
    <xf numFmtId="0" fontId="16" fillId="0" borderId="147" xfId="0" applyFont="1" applyBorder="1" applyAlignment="1" applyProtection="1">
      <alignment horizontal="center" vertical="center" shrinkToFit="1"/>
      <protection hidden="1"/>
    </xf>
    <xf numFmtId="0" fontId="16" fillId="0" borderId="43" xfId="0" applyFont="1" applyBorder="1" applyAlignment="1" applyProtection="1">
      <alignment horizontal="center" vertical="center" shrinkToFit="1"/>
      <protection hidden="1"/>
    </xf>
    <xf numFmtId="0" fontId="16" fillId="0" borderId="148" xfId="0" applyFont="1" applyBorder="1" applyAlignment="1" applyProtection="1">
      <alignment horizontal="center" vertical="center" shrinkToFit="1"/>
      <protection hidden="1"/>
    </xf>
    <xf numFmtId="0" fontId="16" fillId="0" borderId="120" xfId="0" applyFont="1" applyBorder="1" applyAlignment="1" applyProtection="1">
      <alignment horizontal="center" vertical="center" shrinkToFit="1"/>
      <protection hidden="1"/>
    </xf>
    <xf numFmtId="0" fontId="16" fillId="0" borderId="121" xfId="0" applyFont="1" applyBorder="1" applyAlignment="1" applyProtection="1">
      <alignment horizontal="center" vertical="center" shrinkToFit="1"/>
      <protection hidden="1"/>
    </xf>
    <xf numFmtId="0" fontId="16" fillId="0" borderId="122" xfId="0" applyFont="1" applyBorder="1" applyAlignment="1" applyProtection="1">
      <alignment horizontal="center" vertical="center" shrinkToFit="1"/>
      <protection hidden="1"/>
    </xf>
    <xf numFmtId="0" fontId="16" fillId="0" borderId="32" xfId="0" applyFont="1" applyBorder="1" applyAlignment="1" applyProtection="1">
      <alignment horizontal="center" vertical="center" shrinkToFit="1"/>
      <protection hidden="1"/>
    </xf>
    <xf numFmtId="0" fontId="16" fillId="0" borderId="33" xfId="0" applyFont="1" applyBorder="1" applyAlignment="1" applyProtection="1">
      <alignment horizontal="center" vertical="center" shrinkToFit="1"/>
      <protection hidden="1"/>
    </xf>
    <xf numFmtId="0" fontId="16" fillId="0" borderId="34" xfId="0" applyFont="1" applyBorder="1" applyAlignment="1" applyProtection="1">
      <alignment horizontal="center" vertical="center" shrinkToFit="1"/>
      <protection hidden="1"/>
    </xf>
    <xf numFmtId="0" fontId="11" fillId="0" borderId="15" xfId="0" applyFont="1" applyBorder="1" applyAlignment="1" applyProtection="1">
      <alignment horizontal="center" vertical="center" textRotation="255"/>
      <protection hidden="1"/>
    </xf>
    <xf numFmtId="0" fontId="11" fillId="0" borderId="117" xfId="0" applyFont="1" applyBorder="1" applyAlignment="1" applyProtection="1">
      <alignment horizontal="center" vertical="center" textRotation="255"/>
      <protection hidden="1"/>
    </xf>
    <xf numFmtId="0" fontId="11" fillId="0" borderId="118" xfId="0" applyFont="1" applyBorder="1" applyAlignment="1" applyProtection="1">
      <alignment horizontal="center" vertical="center" textRotation="255"/>
      <protection hidden="1"/>
    </xf>
    <xf numFmtId="49" fontId="4" fillId="0" borderId="16" xfId="0" applyNumberFormat="1" applyFont="1" applyBorder="1" applyAlignment="1" applyProtection="1">
      <alignment horizontal="center" vertical="center"/>
      <protection hidden="1"/>
    </xf>
    <xf numFmtId="49" fontId="4" fillId="0" borderId="119" xfId="0" applyNumberFormat="1" applyFont="1" applyBorder="1" applyAlignment="1" applyProtection="1">
      <alignment horizontal="center" vertical="center"/>
      <protection hidden="1"/>
    </xf>
    <xf numFmtId="49" fontId="4" fillId="0" borderId="17" xfId="0" applyNumberFormat="1" applyFont="1" applyBorder="1" applyAlignment="1" applyProtection="1">
      <alignment horizontal="center" vertical="center"/>
      <protection hidden="1"/>
    </xf>
    <xf numFmtId="0" fontId="16" fillId="0" borderId="0" xfId="0" applyFont="1" applyAlignment="1" applyProtection="1">
      <alignment vertical="center" shrinkToFit="1"/>
      <protection hidden="1"/>
    </xf>
    <xf numFmtId="0" fontId="5" fillId="0" borderId="0" xfId="0" applyFont="1" applyAlignment="1" applyProtection="1">
      <alignment horizontal="distributed"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distributed" vertical="center"/>
      <protection hidden="1"/>
    </xf>
    <xf numFmtId="0" fontId="5" fillId="0" borderId="0" xfId="0" applyFont="1" applyAlignment="1" applyProtection="1">
      <alignment horizontal="left" vertical="center"/>
      <protection hidden="1"/>
    </xf>
    <xf numFmtId="0" fontId="3" fillId="0" borderId="33"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16" fillId="0" borderId="0" xfId="0" applyFont="1" applyAlignment="1" applyProtection="1">
      <alignment horizontal="left" vertical="center" wrapText="1"/>
      <protection hidden="1"/>
    </xf>
    <xf numFmtId="0" fontId="16" fillId="0" borderId="0" xfId="0" applyFont="1" applyAlignment="1" applyProtection="1">
      <alignment horizontal="center" vertical="center"/>
      <protection hidden="1"/>
    </xf>
    <xf numFmtId="0" fontId="16" fillId="0" borderId="0" xfId="0" applyNumberFormat="1" applyFont="1" applyAlignment="1" applyProtection="1">
      <alignment horizontal="center" vertical="center"/>
      <protection hidden="1"/>
    </xf>
    <xf numFmtId="177" fontId="3" fillId="0" borderId="0" xfId="0" applyNumberFormat="1" applyFont="1" applyAlignment="1" applyProtection="1">
      <alignment horizontal="center" vertical="center"/>
      <protection hidden="1"/>
    </xf>
    <xf numFmtId="0" fontId="3" fillId="0" borderId="42" xfId="0" applyFont="1" applyBorder="1" applyAlignment="1" applyProtection="1">
      <alignment horizontal="center" vertical="center"/>
      <protection hidden="1"/>
    </xf>
    <xf numFmtId="49" fontId="3" fillId="0" borderId="0" xfId="0" applyNumberFormat="1" applyFont="1" applyBorder="1" applyAlignment="1" applyProtection="1">
      <alignment horizontal="center" vertical="center"/>
      <protection hidden="1"/>
    </xf>
    <xf numFmtId="0" fontId="3" fillId="0" borderId="30" xfId="0" applyNumberFormat="1" applyFont="1" applyBorder="1" applyAlignment="1" applyProtection="1">
      <alignment horizontal="center" vertical="center"/>
      <protection hidden="1"/>
    </xf>
    <xf numFmtId="0" fontId="3" fillId="0" borderId="31" xfId="0" applyNumberFormat="1"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119" xfId="0" applyFont="1" applyBorder="1" applyAlignment="1" applyProtection="1">
      <alignment horizontal="center" vertical="center"/>
      <protection hidden="1"/>
    </xf>
    <xf numFmtId="0" fontId="3" fillId="0" borderId="17" xfId="0" applyFont="1" applyBorder="1" applyAlignment="1" applyProtection="1">
      <alignment horizontal="center" vertical="center"/>
      <protection hidden="1"/>
    </xf>
    <xf numFmtId="49" fontId="3" fillId="0" borderId="16" xfId="0" applyNumberFormat="1" applyFont="1" applyBorder="1" applyAlignment="1" applyProtection="1">
      <alignment horizontal="center" vertical="center"/>
      <protection hidden="1"/>
    </xf>
    <xf numFmtId="49" fontId="3" fillId="0" borderId="119" xfId="0" applyNumberFormat="1" applyFont="1" applyBorder="1" applyAlignment="1" applyProtection="1">
      <alignment horizontal="center" vertical="center"/>
      <protection hidden="1"/>
    </xf>
    <xf numFmtId="49" fontId="3" fillId="0" borderId="17" xfId="0" applyNumberFormat="1" applyFont="1" applyBorder="1" applyAlignment="1" applyProtection="1">
      <alignment horizontal="center" vertical="center"/>
      <protection hidden="1"/>
    </xf>
    <xf numFmtId="0" fontId="3" fillId="0" borderId="43" xfId="0" applyFont="1" applyBorder="1" applyAlignment="1" applyProtection="1">
      <alignment horizontal="center" vertical="center" shrinkToFit="1"/>
      <protection hidden="1"/>
    </xf>
    <xf numFmtId="49" fontId="3" fillId="0" borderId="55" xfId="0" applyNumberFormat="1" applyFont="1" applyBorder="1" applyAlignment="1" applyProtection="1">
      <alignment horizontal="center" vertical="center"/>
      <protection hidden="1"/>
    </xf>
    <xf numFmtId="49" fontId="3" fillId="0" borderId="42" xfId="0" applyNumberFormat="1" applyFont="1" applyBorder="1" applyAlignment="1" applyProtection="1">
      <alignment horizontal="center" vertical="center"/>
      <protection hidden="1"/>
    </xf>
    <xf numFmtId="0" fontId="46" fillId="0" borderId="123" xfId="0" applyFont="1" applyBorder="1" applyAlignment="1" applyProtection="1">
      <alignment horizontal="center" vertical="center"/>
      <protection hidden="1"/>
    </xf>
    <xf numFmtId="0" fontId="46" fillId="0" borderId="42" xfId="0" applyFont="1" applyBorder="1" applyAlignment="1" applyProtection="1">
      <alignment horizontal="center" vertical="center"/>
      <protection hidden="1"/>
    </xf>
    <xf numFmtId="0" fontId="3" fillId="0" borderId="20" xfId="0" applyFont="1" applyBorder="1" applyAlignment="1" applyProtection="1">
      <alignment horizontal="left" vertical="center"/>
      <protection hidden="1"/>
    </xf>
    <xf numFmtId="0" fontId="3" fillId="0" borderId="55" xfId="0" applyFont="1" applyBorder="1" applyAlignment="1" applyProtection="1">
      <alignment horizontal="left" vertical="center"/>
      <protection hidden="1"/>
    </xf>
    <xf numFmtId="0" fontId="3" fillId="0" borderId="44" xfId="0" applyFont="1" applyBorder="1" applyAlignment="1" applyProtection="1">
      <alignment horizontal="left" vertical="center"/>
      <protection hidden="1"/>
    </xf>
    <xf numFmtId="0" fontId="3" fillId="0" borderId="40" xfId="0" applyFont="1" applyBorder="1" applyAlignment="1" applyProtection="1">
      <alignment horizontal="left" vertical="center"/>
      <protection hidden="1"/>
    </xf>
    <xf numFmtId="0" fontId="3" fillId="0" borderId="42" xfId="0" applyFont="1" applyBorder="1" applyAlignment="1" applyProtection="1">
      <alignment horizontal="left" vertical="center"/>
      <protection hidden="1"/>
    </xf>
    <xf numFmtId="0" fontId="3" fillId="0" borderId="51" xfId="0" applyFont="1" applyBorder="1" applyAlignment="1" applyProtection="1">
      <alignment horizontal="left" vertical="center"/>
      <protection hidden="1"/>
    </xf>
    <xf numFmtId="0" fontId="3" fillId="0" borderId="20" xfId="0" applyFont="1" applyBorder="1" applyAlignment="1" applyProtection="1">
      <alignment horizontal="distributed" vertical="center"/>
      <protection hidden="1"/>
    </xf>
    <xf numFmtId="0" fontId="3" fillId="0" borderId="55" xfId="0" applyFont="1" applyBorder="1" applyAlignment="1" applyProtection="1">
      <alignment horizontal="distributed" vertical="center"/>
      <protection hidden="1"/>
    </xf>
    <xf numFmtId="0" fontId="3" fillId="0" borderId="44" xfId="0" applyFont="1" applyBorder="1" applyAlignment="1" applyProtection="1">
      <alignment horizontal="distributed" vertical="center"/>
      <protection hidden="1"/>
    </xf>
    <xf numFmtId="0" fontId="3" fillId="0" borderId="40" xfId="0" applyFont="1" applyBorder="1" applyAlignment="1" applyProtection="1">
      <alignment horizontal="distributed" vertical="center"/>
      <protection hidden="1"/>
    </xf>
    <xf numFmtId="0" fontId="3" fillId="0" borderId="42" xfId="0" applyFont="1" applyBorder="1" applyAlignment="1" applyProtection="1">
      <alignment horizontal="distributed" vertical="center"/>
      <protection hidden="1"/>
    </xf>
    <xf numFmtId="0" fontId="3" fillId="0" borderId="51" xfId="0" applyFont="1" applyBorder="1" applyAlignment="1" applyProtection="1">
      <alignment horizontal="distributed" vertical="center"/>
      <protection hidden="1"/>
    </xf>
    <xf numFmtId="0" fontId="3" fillId="0" borderId="38"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0" fontId="3" fillId="0" borderId="37" xfId="0" applyFont="1" applyBorder="1" applyAlignment="1" applyProtection="1">
      <alignment horizontal="left" vertical="center"/>
      <protection hidden="1"/>
    </xf>
    <xf numFmtId="0" fontId="3" fillId="0" borderId="38" xfId="0" applyFont="1" applyBorder="1" applyAlignment="1" applyProtection="1">
      <alignment horizontal="distributed" vertical="center"/>
      <protection hidden="1"/>
    </xf>
    <xf numFmtId="0" fontId="3" fillId="0" borderId="43" xfId="0" applyFont="1" applyBorder="1" applyAlignment="1" applyProtection="1">
      <alignment horizontal="distributed" vertical="center"/>
      <protection hidden="1"/>
    </xf>
    <xf numFmtId="0" fontId="3" fillId="0" borderId="37" xfId="0" applyFont="1" applyBorder="1" applyAlignment="1" applyProtection="1">
      <alignment horizontal="distributed" vertical="center"/>
      <protection hidden="1"/>
    </xf>
    <xf numFmtId="0" fontId="9" fillId="0" borderId="0" xfId="0" applyFont="1" applyAlignment="1" applyProtection="1">
      <alignment horizontal="left" vertical="center"/>
      <protection hidden="1"/>
    </xf>
    <xf numFmtId="0" fontId="16" fillId="0" borderId="16" xfId="0" applyFont="1" applyBorder="1" applyAlignment="1" applyProtection="1">
      <alignment horizontal="center" vertical="center" shrinkToFit="1"/>
      <protection hidden="1"/>
    </xf>
    <xf numFmtId="0" fontId="16" fillId="0" borderId="119" xfId="0" applyFont="1" applyBorder="1" applyAlignment="1" applyProtection="1">
      <alignment horizontal="center" vertical="center" shrinkToFit="1"/>
      <protection hidden="1"/>
    </xf>
    <xf numFmtId="0" fontId="16" fillId="0" borderId="17" xfId="0" applyFont="1" applyBorder="1" applyAlignment="1" applyProtection="1">
      <alignment horizontal="center" vertical="center" shrinkToFit="1"/>
      <protection hidden="1"/>
    </xf>
    <xf numFmtId="0" fontId="3" fillId="0" borderId="119" xfId="0" applyFont="1" applyBorder="1" applyAlignment="1" applyProtection="1">
      <alignment horizontal="distributed" vertical="center"/>
      <protection hidden="1"/>
    </xf>
    <xf numFmtId="49" fontId="3" fillId="0" borderId="0" xfId="0" applyNumberFormat="1" applyFont="1" applyAlignment="1" applyProtection="1">
      <alignment horizontal="center" vertical="center"/>
      <protection hidden="1"/>
    </xf>
    <xf numFmtId="49" fontId="3" fillId="0" borderId="30"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19" fillId="0" borderId="33" xfId="0" applyNumberFormat="1" applyFont="1" applyBorder="1" applyAlignment="1" applyProtection="1">
      <alignment horizontal="center" vertical="center" shrinkToFit="1"/>
      <protection hidden="1"/>
    </xf>
    <xf numFmtId="49" fontId="3" fillId="0" borderId="0" xfId="0" applyNumberFormat="1" applyFont="1" applyBorder="1" applyAlignment="1" applyProtection="1">
      <alignment horizontal="distributed" vertical="center"/>
      <protection hidden="1"/>
    </xf>
    <xf numFmtId="49" fontId="3" fillId="0" borderId="120" xfId="0" applyNumberFormat="1" applyFont="1" applyBorder="1" applyAlignment="1" applyProtection="1">
      <alignment horizontal="center" vertical="center"/>
      <protection hidden="1"/>
    </xf>
    <xf numFmtId="49" fontId="3" fillId="0" borderId="32" xfId="0" applyNumberFormat="1" applyFont="1" applyBorder="1" applyAlignment="1" applyProtection="1">
      <alignment horizontal="center" vertical="center"/>
      <protection hidden="1"/>
    </xf>
    <xf numFmtId="49" fontId="3" fillId="0" borderId="121" xfId="0" applyNumberFormat="1" applyFont="1" applyBorder="1" applyAlignment="1" applyProtection="1">
      <alignment horizontal="distributed" vertical="center"/>
      <protection hidden="1"/>
    </xf>
    <xf numFmtId="49" fontId="3" fillId="0" borderId="33" xfId="0" applyNumberFormat="1" applyFont="1" applyBorder="1" applyAlignment="1" applyProtection="1">
      <alignment horizontal="distributed" vertical="center"/>
      <protection hidden="1"/>
    </xf>
    <xf numFmtId="49" fontId="3" fillId="0" borderId="122" xfId="0" applyNumberFormat="1" applyFont="1" applyBorder="1" applyAlignment="1" applyProtection="1">
      <alignment horizontal="center" vertical="center"/>
      <protection hidden="1"/>
    </xf>
    <xf numFmtId="49" fontId="3" fillId="0" borderId="34" xfId="0" applyNumberFormat="1" applyFont="1" applyBorder="1" applyAlignment="1" applyProtection="1">
      <alignment horizontal="center" vertical="center"/>
      <protection hidden="1"/>
    </xf>
    <xf numFmtId="49" fontId="3" fillId="0" borderId="44" xfId="0" applyNumberFormat="1" applyFont="1" applyBorder="1" applyAlignment="1" applyProtection="1">
      <alignment horizontal="center" vertical="center"/>
      <protection hidden="1"/>
    </xf>
    <xf numFmtId="49" fontId="3" fillId="0" borderId="119" xfId="0" applyNumberFormat="1" applyFont="1" applyBorder="1" applyAlignment="1" applyProtection="1">
      <alignment horizontal="distributed" vertical="center"/>
      <protection hidden="1"/>
    </xf>
    <xf numFmtId="49" fontId="3" fillId="0" borderId="16" xfId="0" applyNumberFormat="1" applyFont="1" applyBorder="1" applyAlignment="1" applyProtection="1">
      <alignment horizontal="center" vertical="center" shrinkToFit="1"/>
      <protection hidden="1"/>
    </xf>
    <xf numFmtId="49" fontId="3" fillId="0" borderId="119" xfId="0" applyNumberFormat="1" applyFont="1" applyBorder="1" applyAlignment="1" applyProtection="1">
      <alignment horizontal="center" vertical="center" shrinkToFit="1"/>
      <protection hidden="1"/>
    </xf>
    <xf numFmtId="49" fontId="3" fillId="0" borderId="17" xfId="0" applyNumberFormat="1" applyFont="1" applyBorder="1" applyAlignment="1" applyProtection="1">
      <alignment horizontal="center" vertical="center" shrinkToFit="1"/>
      <protection hidden="1"/>
    </xf>
    <xf numFmtId="49" fontId="19" fillId="0" borderId="32" xfId="0" applyNumberFormat="1" applyFont="1" applyBorder="1" applyAlignment="1" applyProtection="1">
      <alignment horizontal="center" vertical="center" shrinkToFit="1"/>
      <protection hidden="1"/>
    </xf>
    <xf numFmtId="49" fontId="19" fillId="0" borderId="33" xfId="0" applyNumberFormat="1" applyFont="1" applyBorder="1" applyAlignment="1" applyProtection="1">
      <alignment horizontal="center" vertical="center" shrinkToFit="1"/>
      <protection hidden="1"/>
    </xf>
    <xf numFmtId="49" fontId="3" fillId="0" borderId="16" xfId="0" applyNumberFormat="1" applyFont="1" applyBorder="1" applyAlignment="1" applyProtection="1">
      <alignment horizontal="distributed" vertical="center"/>
      <protection hidden="1"/>
    </xf>
    <xf numFmtId="49" fontId="3" fillId="0" borderId="17" xfId="0" applyNumberFormat="1" applyFont="1" applyBorder="1" applyAlignment="1" applyProtection="1">
      <alignment horizontal="distributed" vertical="center"/>
      <protection hidden="1"/>
    </xf>
    <xf numFmtId="49" fontId="3" fillId="0" borderId="32" xfId="0" applyNumberFormat="1" applyFont="1" applyBorder="1" applyAlignment="1" applyProtection="1">
      <alignment horizontal="left" vertical="center"/>
      <protection hidden="1"/>
    </xf>
    <xf numFmtId="49" fontId="3" fillId="0" borderId="33" xfId="0" applyNumberFormat="1" applyFont="1" applyBorder="1" applyAlignment="1" applyProtection="1">
      <alignment horizontal="left" vertical="center"/>
      <protection hidden="1"/>
    </xf>
    <xf numFmtId="49" fontId="3" fillId="0" borderId="124" xfId="0" applyNumberFormat="1" applyFont="1" applyBorder="1" applyAlignment="1" applyProtection="1">
      <alignment horizontal="left" vertical="center"/>
      <protection hidden="1"/>
    </xf>
    <xf numFmtId="49" fontId="3" fillId="0" borderId="121" xfId="0" applyNumberFormat="1" applyFont="1" applyBorder="1" applyAlignment="1" applyProtection="1">
      <alignment horizontal="center" vertical="center"/>
      <protection hidden="1"/>
    </xf>
    <xf numFmtId="49" fontId="3" fillId="0" borderId="33" xfId="0" applyNumberFormat="1" applyFont="1" applyBorder="1" applyAlignment="1" applyProtection="1">
      <alignment horizontal="center" vertical="center"/>
      <protection hidden="1"/>
    </xf>
    <xf numFmtId="0" fontId="16" fillId="0" borderId="120" xfId="0" applyNumberFormat="1" applyFont="1" applyBorder="1" applyAlignment="1" applyProtection="1">
      <alignment horizontal="left" vertical="center"/>
      <protection hidden="1"/>
    </xf>
    <xf numFmtId="0" fontId="16" fillId="0" borderId="121" xfId="0" applyNumberFormat="1" applyFont="1" applyBorder="1" applyAlignment="1" applyProtection="1">
      <alignment horizontal="left" vertical="center"/>
      <protection hidden="1"/>
    </xf>
    <xf numFmtId="0" fontId="16" fillId="0" borderId="122" xfId="0" applyNumberFormat="1" applyFont="1" applyBorder="1" applyAlignment="1" applyProtection="1">
      <alignment horizontal="left" vertical="center"/>
      <protection hidden="1"/>
    </xf>
    <xf numFmtId="0" fontId="16" fillId="0" borderId="32" xfId="0" applyNumberFormat="1" applyFont="1" applyBorder="1" applyAlignment="1" applyProtection="1">
      <alignment horizontal="left" vertical="center"/>
      <protection hidden="1"/>
    </xf>
    <xf numFmtId="0" fontId="16" fillId="0" borderId="33" xfId="0" applyNumberFormat="1" applyFont="1" applyBorder="1" applyAlignment="1" applyProtection="1">
      <alignment horizontal="left" vertical="center"/>
      <protection hidden="1"/>
    </xf>
    <xf numFmtId="0" fontId="16" fillId="0" borderId="34" xfId="0" applyNumberFormat="1" applyFont="1" applyBorder="1" applyAlignment="1" applyProtection="1">
      <alignment horizontal="left" vertical="center"/>
      <protection hidden="1"/>
    </xf>
    <xf numFmtId="0" fontId="3" fillId="0" borderId="30" xfId="0" applyFont="1" applyBorder="1" applyAlignment="1">
      <alignment horizontal="center" vertical="center"/>
    </xf>
    <xf numFmtId="0" fontId="3" fillId="0" borderId="0" xfId="0" applyFont="1" applyBorder="1" applyAlignment="1">
      <alignment horizontal="center" vertical="center"/>
    </xf>
    <xf numFmtId="0" fontId="3" fillId="0" borderId="31" xfId="0" applyFont="1" applyBorder="1" applyAlignment="1">
      <alignment horizontal="center" vertical="center"/>
    </xf>
    <xf numFmtId="49" fontId="3" fillId="0" borderId="0" xfId="0" applyNumberFormat="1" applyFont="1" applyAlignment="1">
      <alignment horizontal="center" vertical="center"/>
    </xf>
    <xf numFmtId="0" fontId="3" fillId="0" borderId="120" xfId="0" applyFont="1" applyBorder="1" applyAlignment="1">
      <alignment horizontal="center" vertical="center"/>
    </xf>
    <xf numFmtId="0" fontId="3" fillId="0" borderId="121" xfId="0" applyFont="1" applyBorder="1" applyAlignment="1">
      <alignment horizontal="center" vertical="center"/>
    </xf>
    <xf numFmtId="0" fontId="3" fillId="0" borderId="122" xfId="0" applyFont="1" applyBorder="1" applyAlignment="1">
      <alignment horizontal="center" vertical="center"/>
    </xf>
    <xf numFmtId="0" fontId="3" fillId="0" borderId="3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1" xfId="0" applyFont="1" applyBorder="1" applyAlignment="1">
      <alignment horizontal="center" vertical="center" wrapText="1"/>
    </xf>
    <xf numFmtId="0" fontId="16" fillId="0" borderId="0" xfId="0" applyFont="1" applyAlignment="1">
      <alignment horizontal="left" wrapText="1"/>
    </xf>
    <xf numFmtId="0" fontId="16" fillId="0" borderId="0" xfId="0" applyFont="1" applyAlignment="1">
      <alignment horizontal="left"/>
    </xf>
    <xf numFmtId="0" fontId="43" fillId="0" borderId="55" xfId="0" applyFont="1" applyBorder="1" applyAlignment="1">
      <alignment horizontal="center" vertical="center"/>
    </xf>
    <xf numFmtId="0" fontId="9" fillId="0" borderId="42" xfId="0" applyFont="1" applyBorder="1" applyAlignment="1">
      <alignment horizontal="center" vertical="center"/>
    </xf>
    <xf numFmtId="0" fontId="9" fillId="0" borderId="86" xfId="0" applyFont="1" applyBorder="1" applyAlignment="1">
      <alignment horizontal="center" vertical="center"/>
    </xf>
    <xf numFmtId="0" fontId="9" fillId="0" borderId="167" xfId="0" applyFont="1" applyBorder="1" applyAlignment="1">
      <alignment horizontal="center" vertical="center"/>
    </xf>
    <xf numFmtId="0" fontId="9" fillId="0" borderId="40" xfId="0" applyFont="1" applyBorder="1" applyAlignment="1">
      <alignment horizontal="center" vertical="center"/>
    </xf>
    <xf numFmtId="0" fontId="9" fillId="0" borderId="51" xfId="0" applyFont="1" applyBorder="1" applyAlignment="1">
      <alignment horizontal="center" vertical="center"/>
    </xf>
    <xf numFmtId="0" fontId="9" fillId="0" borderId="20"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134" xfId="0" applyFont="1" applyBorder="1" applyAlignment="1">
      <alignment horizontal="center" vertical="center"/>
    </xf>
    <xf numFmtId="0" fontId="9" fillId="0" borderId="36" xfId="0" applyFont="1" applyBorder="1" applyAlignment="1">
      <alignment horizontal="center" vertical="center"/>
    </xf>
    <xf numFmtId="0" fontId="9" fillId="0" borderId="165" xfId="0" applyFont="1" applyBorder="1" applyAlignment="1">
      <alignment horizontal="center" vertical="center" textRotation="255"/>
    </xf>
    <xf numFmtId="0" fontId="9" fillId="0" borderId="14" xfId="0" applyFont="1" applyBorder="1" applyAlignment="1">
      <alignment horizontal="center" vertical="center" textRotation="255"/>
    </xf>
    <xf numFmtId="3" fontId="9" fillId="0" borderId="14" xfId="0" applyNumberFormat="1" applyFont="1" applyBorder="1" applyAlignment="1">
      <alignment horizontal="right" vertical="center"/>
    </xf>
    <xf numFmtId="0" fontId="9" fillId="0" borderId="14" xfId="0" applyFont="1" applyBorder="1" applyAlignment="1">
      <alignment horizontal="center" vertical="center" textRotation="255" wrapText="1"/>
    </xf>
    <xf numFmtId="0" fontId="9" fillId="0" borderId="134" xfId="0" applyFont="1" applyBorder="1" applyAlignment="1">
      <alignment horizontal="center" vertical="center" textRotation="255"/>
    </xf>
    <xf numFmtId="3" fontId="9" fillId="0" borderId="133" xfId="0" applyNumberFormat="1" applyFont="1" applyBorder="1" applyAlignment="1">
      <alignment horizontal="center" vertical="center"/>
    </xf>
    <xf numFmtId="3" fontId="9" fillId="0" borderId="14" xfId="0" applyNumberFormat="1" applyFont="1" applyBorder="1" applyAlignment="1">
      <alignment horizontal="center" vertical="center"/>
    </xf>
    <xf numFmtId="3" fontId="9" fillId="0" borderId="134" xfId="0" applyNumberFormat="1" applyFont="1" applyBorder="1" applyAlignment="1">
      <alignment horizontal="center" vertical="center"/>
    </xf>
    <xf numFmtId="3" fontId="9" fillId="0" borderId="36" xfId="0" applyNumberFormat="1" applyFont="1" applyBorder="1" applyAlignment="1">
      <alignment horizontal="center" vertical="center"/>
    </xf>
    <xf numFmtId="3" fontId="9" fillId="0" borderId="165" xfId="0" applyNumberFormat="1" applyFont="1" applyBorder="1" applyAlignment="1">
      <alignment horizontal="center" vertical="center"/>
    </xf>
    <xf numFmtId="0" fontId="43" fillId="0" borderId="0" xfId="0" applyFont="1" applyAlignment="1">
      <alignment horizontal="center" vertical="center"/>
    </xf>
    <xf numFmtId="0" fontId="43" fillId="0" borderId="42" xfId="0" applyFont="1" applyBorder="1" applyAlignment="1">
      <alignment horizontal="center" vertical="center"/>
    </xf>
    <xf numFmtId="0" fontId="3" fillId="0" borderId="14"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41" xfId="0" applyFont="1" applyBorder="1" applyAlignment="1">
      <alignment horizontal="center" vertical="center"/>
    </xf>
    <xf numFmtId="0" fontId="9" fillId="0" borderId="20" xfId="0" applyFont="1" applyBorder="1" applyAlignment="1">
      <alignment horizontal="center" vertical="center"/>
    </xf>
    <xf numFmtId="0" fontId="9" fillId="0" borderId="45" xfId="0" applyFont="1" applyBorder="1" applyAlignment="1">
      <alignment horizontal="center" vertical="center" textRotation="255"/>
    </xf>
    <xf numFmtId="0" fontId="9" fillId="0" borderId="36" xfId="0" applyFont="1" applyBorder="1" applyAlignment="1">
      <alignment horizontal="center" vertical="center" textRotation="255"/>
    </xf>
    <xf numFmtId="0" fontId="9" fillId="0" borderId="135" xfId="0" applyFont="1" applyBorder="1" applyAlignment="1">
      <alignment horizontal="left" vertical="center" wrapText="1"/>
    </xf>
    <xf numFmtId="0" fontId="9" fillId="0" borderId="136" xfId="0" applyFont="1" applyBorder="1" applyAlignment="1">
      <alignment horizontal="left" vertical="center"/>
    </xf>
    <xf numFmtId="0" fontId="9" fillId="0" borderId="137" xfId="0" applyFont="1" applyBorder="1" applyAlignment="1">
      <alignment horizontal="left" vertical="center"/>
    </xf>
    <xf numFmtId="0" fontId="9" fillId="0" borderId="138" xfId="0" applyFont="1" applyBorder="1" applyAlignment="1">
      <alignment horizontal="left" vertical="center"/>
    </xf>
    <xf numFmtId="0" fontId="9" fillId="0" borderId="139" xfId="0" applyFont="1" applyBorder="1" applyAlignment="1">
      <alignment horizontal="left" vertical="center"/>
    </xf>
    <xf numFmtId="0" fontId="9" fillId="0" borderId="140" xfId="0" applyFont="1"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14" fillId="0" borderId="0" xfId="0" applyFont="1" applyAlignment="1">
      <alignment horizontal="center" vertical="center"/>
    </xf>
    <xf numFmtId="0" fontId="9" fillId="0" borderId="14" xfId="0" applyFont="1" applyBorder="1" applyAlignment="1">
      <alignment horizontal="center" vertical="center" wrapText="1"/>
    </xf>
    <xf numFmtId="0" fontId="9" fillId="0" borderId="14" xfId="0" applyFont="1" applyBorder="1" applyAlignment="1">
      <alignment horizontal="center" vertical="center"/>
    </xf>
    <xf numFmtId="177" fontId="3" fillId="0" borderId="14" xfId="0" applyNumberFormat="1" applyFont="1" applyBorder="1" applyAlignment="1">
      <alignment horizontal="center" vertical="center" shrinkToFit="1"/>
    </xf>
    <xf numFmtId="176" fontId="18" fillId="0" borderId="14"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16" fillId="0" borderId="0" xfId="0" applyFont="1" applyAlignment="1">
      <alignment horizontal="center" vertical="center"/>
    </xf>
    <xf numFmtId="3" fontId="9" fillId="0" borderId="45" xfId="0" applyNumberFormat="1" applyFont="1" applyBorder="1" applyAlignment="1">
      <alignment horizontal="center" vertical="center"/>
    </xf>
    <xf numFmtId="0" fontId="16" fillId="0" borderId="55" xfId="0" applyFont="1" applyBorder="1" applyAlignment="1">
      <alignment horizontal="left" vertical="center" wrapText="1"/>
    </xf>
    <xf numFmtId="0" fontId="3" fillId="0" borderId="55" xfId="0" applyFont="1" applyBorder="1" applyAlignment="1">
      <alignment horizontal="left" vertical="center" wrapText="1"/>
    </xf>
    <xf numFmtId="0" fontId="3" fillId="0" borderId="0" xfId="0" applyFont="1" applyBorder="1" applyAlignment="1">
      <alignment horizontal="left" vertical="center" wrapText="1"/>
    </xf>
    <xf numFmtId="0" fontId="5" fillId="0" borderId="141" xfId="0" applyFont="1" applyBorder="1" applyAlignment="1">
      <alignment horizontal="left" vertical="center" wrapText="1"/>
    </xf>
    <xf numFmtId="0" fontId="5" fillId="0" borderId="142" xfId="0" applyFont="1" applyBorder="1" applyAlignment="1">
      <alignment horizontal="left" vertical="center"/>
    </xf>
    <xf numFmtId="0" fontId="5" fillId="0" borderId="143" xfId="0" applyFont="1" applyBorder="1" applyAlignment="1">
      <alignment horizontal="left" vertical="center"/>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3" fillId="0" borderId="14" xfId="0" applyFont="1" applyBorder="1" applyAlignment="1">
      <alignment horizontal="center" vertical="center" textRotation="255"/>
    </xf>
    <xf numFmtId="3" fontId="4" fillId="0" borderId="38" xfId="0" applyNumberFormat="1" applyFont="1" applyBorder="1" applyAlignment="1">
      <alignment horizontal="right" vertical="center"/>
    </xf>
    <xf numFmtId="3" fontId="4" fillId="0" borderId="37" xfId="0" applyNumberFormat="1" applyFont="1" applyBorder="1" applyAlignment="1">
      <alignment horizontal="right" vertical="center"/>
    </xf>
    <xf numFmtId="0" fontId="11" fillId="0" borderId="14" xfId="0" applyFont="1" applyBorder="1" applyAlignment="1">
      <alignment horizontal="center" vertical="center" textRotation="255" wrapText="1"/>
    </xf>
    <xf numFmtId="0" fontId="11" fillId="0" borderId="134" xfId="0" applyFont="1" applyBorder="1" applyAlignment="1">
      <alignment horizontal="center" vertical="center" textRotation="255" wrapText="1"/>
    </xf>
    <xf numFmtId="3" fontId="4" fillId="0" borderId="20" xfId="0" applyNumberFormat="1" applyFont="1" applyBorder="1" applyAlignment="1">
      <alignment horizontal="right" vertical="center"/>
    </xf>
    <xf numFmtId="3" fontId="4" fillId="0" borderId="44" xfId="0" applyNumberFormat="1" applyFont="1" applyBorder="1" applyAlignment="1">
      <alignment horizontal="right" vertical="center"/>
    </xf>
    <xf numFmtId="3" fontId="4" fillId="0" borderId="83" xfId="0" applyNumberFormat="1" applyFont="1" applyBorder="1" applyAlignment="1">
      <alignment horizontal="right" vertical="center"/>
    </xf>
    <xf numFmtId="3" fontId="4" fillId="0" borderId="85" xfId="0" applyNumberFormat="1" applyFont="1" applyBorder="1" applyAlignment="1">
      <alignment horizontal="right" vertical="center"/>
    </xf>
    <xf numFmtId="0" fontId="4" fillId="0" borderId="0" xfId="0" applyFont="1" applyBorder="1" applyAlignment="1" applyProtection="1">
      <alignment horizontal="center" vertical="center"/>
      <protection hidden="1"/>
    </xf>
    <xf numFmtId="0" fontId="16" fillId="0" borderId="0" xfId="0" applyFont="1" applyBorder="1" applyAlignment="1" applyProtection="1">
      <alignment horizontal="center" vertical="center"/>
      <protection hidden="1"/>
    </xf>
    <xf numFmtId="0" fontId="4" fillId="0" borderId="0" xfId="0" applyFont="1" applyBorder="1" applyAlignment="1" applyProtection="1">
      <alignment horizontal="center" vertical="top"/>
      <protection hidden="1"/>
    </xf>
    <xf numFmtId="0" fontId="69" fillId="0" borderId="0" xfId="0" applyFont="1" applyBorder="1" applyAlignment="1" applyProtection="1">
      <alignment horizontal="center" vertical="top"/>
      <protection hidden="1"/>
    </xf>
    <xf numFmtId="0" fontId="66" fillId="0" borderId="0" xfId="0" applyFont="1" applyBorder="1" applyAlignment="1" applyProtection="1">
      <alignment horizontal="center" vertical="center"/>
      <protection hidden="1"/>
    </xf>
    <xf numFmtId="0" fontId="67" fillId="0" borderId="0" xfId="0" applyFont="1" applyBorder="1" applyAlignment="1" applyProtection="1">
      <alignment horizontal="center" vertical="center"/>
      <protection hidden="1"/>
    </xf>
    <xf numFmtId="0" fontId="4" fillId="0" borderId="0" xfId="0" applyFont="1" applyBorder="1" applyAlignment="1" applyProtection="1">
      <alignment horizontal="left" wrapText="1"/>
      <protection hidden="1"/>
    </xf>
    <xf numFmtId="0" fontId="16" fillId="0" borderId="0" xfId="0" applyFont="1" applyBorder="1" applyAlignment="1" applyProtection="1">
      <alignment horizontal="left" vertical="center" wrapText="1"/>
      <protection hidden="1"/>
    </xf>
    <xf numFmtId="0" fontId="4" fillId="0" borderId="30" xfId="0" applyFont="1" applyBorder="1" applyAlignment="1" applyProtection="1">
      <alignment horizontal="center" vertical="center"/>
      <protection hidden="1"/>
    </xf>
    <xf numFmtId="0" fontId="4" fillId="0" borderId="31" xfId="0"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0" fontId="4" fillId="0" borderId="33" xfId="0" applyFont="1" applyBorder="1" applyAlignment="1" applyProtection="1">
      <alignment horizontal="center" vertical="center"/>
      <protection hidden="1"/>
    </xf>
    <xf numFmtId="0" fontId="4" fillId="0" borderId="34" xfId="0" applyFont="1" applyBorder="1" applyAlignment="1" applyProtection="1">
      <alignment horizontal="center" vertical="center"/>
      <protection hidden="1"/>
    </xf>
    <xf numFmtId="0" fontId="4" fillId="0" borderId="0" xfId="0" applyFont="1" applyBorder="1" applyAlignment="1" applyProtection="1">
      <alignment horizontal="left" vertical="center"/>
      <protection hidden="1"/>
    </xf>
    <xf numFmtId="0" fontId="4" fillId="0" borderId="31" xfId="0" applyFont="1" applyBorder="1" applyAlignment="1" applyProtection="1">
      <alignment horizontal="left" vertical="center"/>
      <protection hidden="1"/>
    </xf>
    <xf numFmtId="0" fontId="16" fillId="0" borderId="0" xfId="0" applyFont="1" applyBorder="1" applyAlignment="1" applyProtection="1">
      <alignment horizontal="center" vertical="center" wrapText="1"/>
      <protection hidden="1"/>
    </xf>
    <xf numFmtId="0" fontId="16" fillId="0" borderId="0" xfId="0" applyFont="1" applyBorder="1" applyAlignment="1" applyProtection="1">
      <alignment horizontal="center" vertical="center" wrapText="1" shrinkToFit="1"/>
      <protection hidden="1"/>
    </xf>
    <xf numFmtId="0" fontId="16" fillId="0" borderId="0" xfId="0" applyFont="1" applyBorder="1" applyAlignment="1" applyProtection="1">
      <alignment horizontal="center" vertical="center" shrinkToFit="1"/>
      <protection hidden="1"/>
    </xf>
    <xf numFmtId="49" fontId="4" fillId="0" borderId="38" xfId="0" applyNumberFormat="1" applyFont="1" applyBorder="1" applyAlignment="1" applyProtection="1">
      <alignment horizontal="center" vertical="center"/>
      <protection hidden="1"/>
    </xf>
    <xf numFmtId="49" fontId="4" fillId="0" borderId="43" xfId="0" applyNumberFormat="1"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49" fontId="5" fillId="0" borderId="38" xfId="0" applyNumberFormat="1" applyFont="1" applyBorder="1" applyAlignment="1" applyProtection="1">
      <alignment horizontal="right" vertical="center"/>
      <protection hidden="1"/>
    </xf>
    <xf numFmtId="49" fontId="5" fillId="0" borderId="43" xfId="0" applyNumberFormat="1" applyFont="1" applyBorder="1" applyAlignment="1" applyProtection="1">
      <alignment horizontal="right" vertical="center"/>
      <protection hidden="1"/>
    </xf>
    <xf numFmtId="0" fontId="5" fillId="0" borderId="38" xfId="0" applyFont="1" applyBorder="1" applyAlignment="1" applyProtection="1">
      <alignment horizontal="center" vertical="center"/>
      <protection hidden="1"/>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wrapText="1"/>
      <protection hidden="1"/>
    </xf>
    <xf numFmtId="0" fontId="5" fillId="0" borderId="37" xfId="0" applyFont="1" applyBorder="1" applyAlignment="1" applyProtection="1">
      <alignment horizontal="center" vertical="center" wrapText="1"/>
      <protection hidden="1"/>
    </xf>
    <xf numFmtId="0" fontId="16" fillId="0" borderId="38" xfId="0" applyFont="1" applyBorder="1" applyAlignment="1" applyProtection="1">
      <alignment horizontal="center" vertical="center" wrapText="1"/>
      <protection hidden="1"/>
    </xf>
    <xf numFmtId="0" fontId="16" fillId="0" borderId="43" xfId="0" applyFont="1" applyBorder="1" applyAlignment="1" applyProtection="1">
      <alignment horizontal="center" vertical="center" wrapText="1"/>
      <protection hidden="1"/>
    </xf>
    <xf numFmtId="0" fontId="16" fillId="0" borderId="37" xfId="0" applyFont="1" applyBorder="1" applyAlignment="1" applyProtection="1">
      <alignment horizontal="center" vertical="center" wrapText="1"/>
      <protection hidden="1"/>
    </xf>
    <xf numFmtId="0" fontId="5" fillId="0" borderId="43" xfId="0" applyFont="1" applyBorder="1" applyAlignment="1" applyProtection="1">
      <alignment horizontal="center" vertical="center" wrapText="1"/>
      <protection hidden="1"/>
    </xf>
    <xf numFmtId="0" fontId="16" fillId="0" borderId="38" xfId="0" applyFont="1" applyBorder="1" applyAlignment="1" applyProtection="1">
      <alignment horizontal="center" vertical="center" wrapText="1" shrinkToFit="1"/>
      <protection hidden="1"/>
    </xf>
    <xf numFmtId="0" fontId="16" fillId="0" borderId="37" xfId="0" applyFont="1" applyBorder="1" applyAlignment="1" applyProtection="1">
      <alignment horizontal="center" vertical="center" wrapText="1" shrinkToFi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horizontal="center" vertical="center" shrinkToFit="1"/>
      <protection hidden="1"/>
    </xf>
    <xf numFmtId="0" fontId="5" fillId="0" borderId="0" xfId="0" applyFont="1" applyAlignment="1" applyProtection="1">
      <alignment horizontal="right" vertical="center"/>
      <protection hidden="1"/>
    </xf>
    <xf numFmtId="0" fontId="4"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5" fillId="0" borderId="43" xfId="0" applyFont="1" applyBorder="1" applyAlignment="1" applyProtection="1">
      <alignment horizontal="center" vertical="center"/>
      <protection hidden="1"/>
    </xf>
    <xf numFmtId="0" fontId="16" fillId="0" borderId="43" xfId="0" applyFont="1" applyBorder="1" applyAlignment="1" applyProtection="1">
      <alignment horizontal="center" vertical="center" wrapText="1" shrinkToFit="1"/>
      <protection hidden="1"/>
    </xf>
    <xf numFmtId="0" fontId="4" fillId="0" borderId="38" xfId="0" applyNumberFormat="1" applyFont="1" applyBorder="1" applyAlignment="1" applyProtection="1">
      <alignment horizontal="center" vertical="center"/>
      <protection hidden="1"/>
    </xf>
    <xf numFmtId="0" fontId="4" fillId="0" borderId="43" xfId="0" applyNumberFormat="1" applyFont="1" applyBorder="1" applyAlignment="1" applyProtection="1">
      <alignment horizontal="center" vertical="center"/>
      <protection hidden="1"/>
    </xf>
    <xf numFmtId="0" fontId="5" fillId="0" borderId="38" xfId="0" applyFont="1" applyBorder="1" applyAlignment="1" applyProtection="1">
      <alignment horizontal="distributed" vertical="center" wrapText="1"/>
      <protection hidden="1"/>
    </xf>
    <xf numFmtId="0" fontId="5" fillId="0" borderId="43" xfId="0" applyFont="1" applyBorder="1" applyAlignment="1" applyProtection="1">
      <alignment horizontal="distributed" vertical="center" wrapText="1"/>
      <protection hidden="1"/>
    </xf>
    <xf numFmtId="0" fontId="5" fillId="0" borderId="37" xfId="0" applyFont="1" applyBorder="1" applyAlignment="1" applyProtection="1">
      <alignment horizontal="distributed" vertical="center" wrapText="1"/>
      <protection hidden="1"/>
    </xf>
    <xf numFmtId="0" fontId="3" fillId="0" borderId="33" xfId="0" applyNumberFormat="1" applyFont="1" applyBorder="1" applyAlignment="1" applyProtection="1">
      <alignment horizontal="distributed" vertical="center"/>
      <protection hidden="1"/>
    </xf>
    <xf numFmtId="0" fontId="12" fillId="0" borderId="33" xfId="0" applyNumberFormat="1" applyFont="1" applyBorder="1" applyAlignment="1" applyProtection="1">
      <alignment horizontal="center" vertical="center" shrinkToFit="1"/>
      <protection hidden="1"/>
    </xf>
    <xf numFmtId="49" fontId="3" fillId="0" borderId="32" xfId="0" applyNumberFormat="1" applyFont="1" applyBorder="1" applyAlignment="1" applyProtection="1">
      <alignment horizontal="center" vertical="center" shrinkToFit="1"/>
      <protection hidden="1"/>
    </xf>
    <xf numFmtId="49" fontId="3" fillId="0" borderId="33" xfId="0" applyNumberFormat="1" applyFont="1" applyBorder="1" applyAlignment="1" applyProtection="1">
      <alignment horizontal="center" vertical="center" shrinkToFit="1"/>
      <protection hidden="1"/>
    </xf>
    <xf numFmtId="49" fontId="3" fillId="0" borderId="34" xfId="0" applyNumberFormat="1" applyFont="1" applyBorder="1" applyAlignment="1" applyProtection="1">
      <alignment horizontal="center" vertical="center" shrinkToFit="1"/>
      <protection hidden="1"/>
    </xf>
    <xf numFmtId="0" fontId="3" fillId="0" borderId="120" xfId="0" applyNumberFormat="1" applyFont="1" applyBorder="1" applyAlignment="1" applyProtection="1">
      <alignment horizontal="center" vertical="center" shrinkToFit="1"/>
      <protection hidden="1"/>
    </xf>
    <xf numFmtId="0" fontId="0" fillId="0" borderId="121" xfId="0" applyNumberFormat="1" applyBorder="1" applyProtection="1">
      <alignment vertical="center"/>
      <protection hidden="1"/>
    </xf>
    <xf numFmtId="0" fontId="0" fillId="0" borderId="122" xfId="0" applyNumberFormat="1" applyBorder="1" applyProtection="1">
      <alignment vertical="center"/>
      <protection hidden="1"/>
    </xf>
    <xf numFmtId="0" fontId="0" fillId="0" borderId="32" xfId="0" applyNumberFormat="1" applyBorder="1" applyProtection="1">
      <alignment vertical="center"/>
      <protection hidden="1"/>
    </xf>
    <xf numFmtId="0" fontId="0" fillId="0" borderId="33" xfId="0" applyNumberFormat="1" applyBorder="1" applyProtection="1">
      <alignment vertical="center"/>
      <protection hidden="1"/>
    </xf>
    <xf numFmtId="0" fontId="0" fillId="0" borderId="34" xfId="0" applyNumberFormat="1" applyBorder="1" applyProtection="1">
      <alignment vertical="center"/>
      <protection hidden="1"/>
    </xf>
    <xf numFmtId="49" fontId="3" fillId="0" borderId="120" xfId="0" applyNumberFormat="1" applyFont="1" applyBorder="1" applyAlignment="1" applyProtection="1">
      <alignment horizontal="center" vertical="center" shrinkToFit="1"/>
      <protection hidden="1"/>
    </xf>
    <xf numFmtId="49" fontId="3" fillId="0" borderId="121" xfId="0" applyNumberFormat="1" applyFont="1" applyBorder="1" applyAlignment="1" applyProtection="1">
      <alignment horizontal="center" vertical="center" shrinkToFit="1"/>
      <protection hidden="1"/>
    </xf>
    <xf numFmtId="49" fontId="3" fillId="0" borderId="122" xfId="0" applyNumberFormat="1" applyFont="1" applyBorder="1" applyAlignment="1" applyProtection="1">
      <alignment horizontal="center" vertical="center" shrinkToFit="1"/>
      <protection hidden="1"/>
    </xf>
    <xf numFmtId="0" fontId="3" fillId="0" borderId="120" xfId="0" applyNumberFormat="1" applyFont="1" applyBorder="1" applyAlignment="1" applyProtection="1">
      <alignment horizontal="center" vertical="center"/>
      <protection hidden="1"/>
    </xf>
    <xf numFmtId="0" fontId="3" fillId="0" borderId="121" xfId="0" applyNumberFormat="1" applyFont="1" applyBorder="1" applyAlignment="1" applyProtection="1">
      <alignment horizontal="center" vertical="center"/>
      <protection hidden="1"/>
    </xf>
    <xf numFmtId="0" fontId="3" fillId="0" borderId="32" xfId="0" applyNumberFormat="1" applyFont="1" applyBorder="1" applyAlignment="1" applyProtection="1">
      <alignment horizontal="center" vertical="center"/>
      <protection hidden="1"/>
    </xf>
    <xf numFmtId="0" fontId="3" fillId="0" borderId="33" xfId="0" applyNumberFormat="1" applyFont="1" applyBorder="1" applyAlignment="1" applyProtection="1">
      <alignment horizontal="center" vertical="center"/>
      <protection hidden="1"/>
    </xf>
    <xf numFmtId="0" fontId="12" fillId="0" borderId="32" xfId="0" applyNumberFormat="1" applyFont="1" applyBorder="1" applyAlignment="1" applyProtection="1">
      <alignment horizontal="center" vertical="center" shrinkToFit="1"/>
      <protection hidden="1"/>
    </xf>
    <xf numFmtId="0" fontId="3" fillId="0" borderId="0" xfId="0" applyNumberFormat="1" applyFont="1" applyBorder="1" applyAlignment="1" applyProtection="1">
      <alignment horizontal="distributed" vertical="center"/>
      <protection hidden="1"/>
    </xf>
    <xf numFmtId="0" fontId="3" fillId="0" borderId="32" xfId="0" applyNumberFormat="1" applyFont="1" applyBorder="1" applyAlignment="1" applyProtection="1">
      <alignment horizontal="right" vertical="center" shrinkToFit="1"/>
      <protection hidden="1"/>
    </xf>
    <xf numFmtId="0" fontId="3" fillId="0" borderId="33" xfId="0" applyNumberFormat="1" applyFont="1" applyBorder="1" applyAlignment="1" applyProtection="1">
      <alignment horizontal="right" vertical="center" shrinkToFit="1"/>
      <protection hidden="1"/>
    </xf>
    <xf numFmtId="0" fontId="3" fillId="0" borderId="0" xfId="0" applyNumberFormat="1" applyFont="1" applyBorder="1" applyAlignment="1" applyProtection="1">
      <alignment horizontal="center" vertical="center" shrinkToFit="1"/>
      <protection hidden="1"/>
    </xf>
    <xf numFmtId="0" fontId="3" fillId="0" borderId="31" xfId="0" applyNumberFormat="1" applyFont="1" applyBorder="1" applyAlignment="1" applyProtection="1">
      <alignment horizontal="center" vertical="center" shrinkToFit="1"/>
      <protection hidden="1"/>
    </xf>
    <xf numFmtId="0" fontId="3" fillId="0" borderId="120" xfId="0" applyNumberFormat="1" applyFont="1" applyBorder="1" applyAlignment="1" applyProtection="1">
      <alignment horizontal="right" vertical="center"/>
      <protection hidden="1"/>
    </xf>
    <xf numFmtId="0" fontId="3" fillId="0" borderId="121" xfId="0" applyNumberFormat="1" applyFont="1" applyBorder="1" applyAlignment="1" applyProtection="1">
      <alignment horizontal="right" vertical="center"/>
      <protection hidden="1"/>
    </xf>
    <xf numFmtId="0" fontId="3" fillId="0" borderId="122" xfId="0" applyNumberFormat="1" applyFont="1" applyBorder="1" applyAlignment="1" applyProtection="1">
      <alignment horizontal="center" vertical="center"/>
      <protection hidden="1"/>
    </xf>
    <xf numFmtId="0" fontId="3" fillId="0" borderId="121" xfId="0" applyNumberFormat="1" applyFont="1" applyBorder="1" applyAlignment="1" applyProtection="1">
      <alignment horizontal="center" vertical="center" shrinkToFit="1"/>
      <protection hidden="1"/>
    </xf>
    <xf numFmtId="0" fontId="3" fillId="0" borderId="122" xfId="0" applyNumberFormat="1" applyFont="1" applyBorder="1" applyAlignment="1" applyProtection="1">
      <alignment horizontal="center" vertical="center" shrinkToFit="1"/>
      <protection hidden="1"/>
    </xf>
    <xf numFmtId="0" fontId="3" fillId="0" borderId="33" xfId="0" applyNumberFormat="1" applyFont="1" applyBorder="1" applyAlignment="1" applyProtection="1">
      <alignment horizontal="center" vertical="center" shrinkToFit="1"/>
      <protection hidden="1"/>
    </xf>
    <xf numFmtId="0" fontId="3" fillId="0" borderId="34" xfId="0" applyNumberFormat="1" applyFont="1" applyBorder="1" applyAlignment="1" applyProtection="1">
      <alignment horizontal="center" vertical="center" shrinkToFit="1"/>
      <protection hidden="1"/>
    </xf>
    <xf numFmtId="0" fontId="3" fillId="0" borderId="32" xfId="0" applyNumberFormat="1" applyFont="1" applyBorder="1" applyAlignment="1" applyProtection="1">
      <alignment horizontal="center" vertical="center" shrinkToFit="1"/>
      <protection hidden="1"/>
    </xf>
    <xf numFmtId="49" fontId="16" fillId="0" borderId="0" xfId="0" applyNumberFormat="1" applyFont="1" applyBorder="1" applyAlignment="1" applyProtection="1">
      <alignment horizontal="left" vertical="center"/>
      <protection hidden="1"/>
    </xf>
    <xf numFmtId="0" fontId="68" fillId="0" borderId="16" xfId="0" applyFont="1" applyBorder="1" applyAlignment="1" applyProtection="1">
      <alignment horizontal="center" vertical="center"/>
      <protection hidden="1"/>
    </xf>
    <xf numFmtId="0" fontId="68" fillId="0" borderId="119" xfId="0" applyFont="1" applyBorder="1" applyAlignment="1" applyProtection="1">
      <alignment horizontal="center" vertical="center"/>
      <protection hidden="1"/>
    </xf>
    <xf numFmtId="0" fontId="68" fillId="0" borderId="17" xfId="0" applyFont="1" applyBorder="1" applyAlignment="1" applyProtection="1">
      <alignment horizontal="center" vertical="center"/>
      <protection hidden="1"/>
    </xf>
    <xf numFmtId="0" fontId="65" fillId="0" borderId="0" xfId="0" applyFont="1" applyAlignment="1" applyProtection="1">
      <alignment horizontal="right" vertical="center"/>
      <protection hidden="1"/>
    </xf>
    <xf numFmtId="0" fontId="16" fillId="0" borderId="16" xfId="0" applyFont="1" applyBorder="1" applyAlignment="1" applyProtection="1">
      <alignment horizontal="distributed" vertical="center"/>
      <protection hidden="1"/>
    </xf>
    <xf numFmtId="0" fontId="16" fillId="0" borderId="119" xfId="0" applyFont="1" applyBorder="1" applyAlignment="1" applyProtection="1">
      <alignment horizontal="distributed" vertical="center"/>
      <protection hidden="1"/>
    </xf>
    <xf numFmtId="0" fontId="16" fillId="0" borderId="17" xfId="0" applyFont="1" applyBorder="1" applyAlignment="1" applyProtection="1">
      <alignment horizontal="distributed" vertical="center"/>
      <protection hidden="1"/>
    </xf>
    <xf numFmtId="49" fontId="16" fillId="0" borderId="0" xfId="0" applyNumberFormat="1" applyFont="1" applyAlignment="1" applyProtection="1">
      <alignment horizontal="right" vertical="center" shrinkToFit="1"/>
      <protection hidden="1"/>
    </xf>
    <xf numFmtId="0" fontId="4" fillId="0" borderId="0" xfId="0" applyFont="1" applyBorder="1" applyAlignment="1" applyProtection="1">
      <alignment horizontal="left" vertical="center" shrinkToFit="1"/>
      <protection hidden="1"/>
    </xf>
    <xf numFmtId="0" fontId="5" fillId="0" borderId="30" xfId="0" applyFont="1" applyBorder="1" applyAlignment="1" applyProtection="1">
      <alignment horizontal="center" vertical="center" shrinkToFit="1"/>
      <protection hidden="1"/>
    </xf>
    <xf numFmtId="0" fontId="5" fillId="0" borderId="0" xfId="0" applyFont="1" applyBorder="1" applyAlignment="1" applyProtection="1">
      <alignment horizontal="center" vertical="center" shrinkToFit="1"/>
      <protection hidden="1"/>
    </xf>
    <xf numFmtId="176" fontId="9" fillId="0" borderId="14" xfId="0" applyNumberFormat="1" applyFont="1" applyBorder="1" applyAlignment="1" applyProtection="1">
      <alignment horizontal="center" vertical="center" shrinkToFit="1"/>
      <protection hidden="1"/>
    </xf>
    <xf numFmtId="176" fontId="9" fillId="0" borderId="134" xfId="0" applyNumberFormat="1" applyFont="1" applyBorder="1" applyAlignment="1" applyProtection="1">
      <alignment horizontal="center" vertical="center" shrinkToFit="1"/>
      <protection hidden="1"/>
    </xf>
    <xf numFmtId="0" fontId="9" fillId="0" borderId="14" xfId="0" applyFont="1" applyBorder="1" applyAlignment="1" applyProtection="1">
      <alignment horizontal="center" vertical="center" shrinkToFit="1"/>
      <protection hidden="1"/>
    </xf>
    <xf numFmtId="0" fontId="9" fillId="0" borderId="134" xfId="0" applyFont="1" applyBorder="1" applyAlignment="1" applyProtection="1">
      <alignment horizontal="center" vertical="center" shrinkToFit="1"/>
      <protection hidden="1"/>
    </xf>
    <xf numFmtId="0" fontId="5" fillId="0" borderId="20" xfId="0" applyFont="1" applyBorder="1" applyAlignment="1" applyProtection="1">
      <alignment horizontal="center" vertical="center" shrinkToFit="1"/>
      <protection hidden="1"/>
    </xf>
    <xf numFmtId="0" fontId="5" fillId="0" borderId="44" xfId="0" applyFont="1" applyBorder="1" applyAlignment="1" applyProtection="1">
      <alignment horizontal="center" vertical="center" shrinkToFit="1"/>
      <protection hidden="1"/>
    </xf>
    <xf numFmtId="0" fontId="5" fillId="0" borderId="46" xfId="0" applyFont="1" applyBorder="1" applyAlignment="1" applyProtection="1">
      <alignment horizontal="center" vertical="center" shrinkToFit="1"/>
      <protection hidden="1"/>
    </xf>
    <xf numFmtId="0" fontId="5" fillId="0" borderId="41" xfId="0" applyFont="1" applyBorder="1" applyAlignment="1" applyProtection="1">
      <alignment horizontal="center" vertical="center" shrinkToFit="1"/>
      <protection hidden="1"/>
    </xf>
    <xf numFmtId="0" fontId="9" fillId="0" borderId="160" xfId="0" applyFont="1" applyBorder="1" applyAlignment="1" applyProtection="1">
      <alignment horizontal="center" vertical="center" shrinkToFit="1"/>
      <protection hidden="1"/>
    </xf>
    <xf numFmtId="0" fontId="9" fillId="0" borderId="178" xfId="0" applyFont="1" applyBorder="1" applyAlignment="1" applyProtection="1">
      <alignment horizontal="center" vertical="center" shrinkToFit="1"/>
      <protection hidden="1"/>
    </xf>
    <xf numFmtId="177" fontId="9" fillId="0" borderId="14" xfId="0" applyNumberFormat="1" applyFont="1" applyBorder="1" applyAlignment="1" applyProtection="1">
      <alignment horizontal="center" vertical="center" shrinkToFit="1"/>
      <protection hidden="1"/>
    </xf>
    <xf numFmtId="177" fontId="9" fillId="0" borderId="134" xfId="0" applyNumberFormat="1" applyFont="1" applyBorder="1" applyAlignment="1" applyProtection="1">
      <alignment horizontal="center" vertical="center" shrinkToFit="1"/>
      <protection hidden="1"/>
    </xf>
    <xf numFmtId="0" fontId="16" fillId="0" borderId="30" xfId="0" applyFont="1" applyBorder="1" applyAlignment="1" applyProtection="1">
      <alignment horizontal="left" vertical="center" shrinkToFit="1"/>
      <protection hidden="1"/>
    </xf>
    <xf numFmtId="0" fontId="16" fillId="0" borderId="0" xfId="0" applyFont="1" applyBorder="1" applyAlignment="1" applyProtection="1">
      <alignment horizontal="left" vertical="center" shrinkToFit="1"/>
      <protection hidden="1"/>
    </xf>
    <xf numFmtId="0" fontId="5" fillId="0" borderId="31" xfId="0" applyFont="1" applyBorder="1" applyAlignment="1" applyProtection="1">
      <alignment horizontal="center" vertical="center" shrinkToFit="1"/>
      <protection hidden="1"/>
    </xf>
    <xf numFmtId="0" fontId="5" fillId="0" borderId="120" xfId="0" applyFont="1" applyBorder="1" applyAlignment="1" applyProtection="1">
      <alignment horizontal="center" vertical="center" shrinkToFit="1"/>
      <protection hidden="1"/>
    </xf>
    <xf numFmtId="0" fontId="5" fillId="0" borderId="121" xfId="0" applyFont="1" applyBorder="1" applyAlignment="1" applyProtection="1">
      <alignment horizontal="center" vertical="center" shrinkToFit="1"/>
      <protection hidden="1"/>
    </xf>
    <xf numFmtId="0" fontId="5" fillId="0" borderId="122" xfId="0" applyFont="1" applyBorder="1" applyAlignment="1" applyProtection="1">
      <alignment horizontal="center" vertical="center" shrinkToFit="1"/>
      <protection hidden="1"/>
    </xf>
    <xf numFmtId="49" fontId="16" fillId="0" borderId="0" xfId="0" applyNumberFormat="1" applyFont="1" applyAlignment="1" applyProtection="1">
      <alignment horizontal="left" vertical="center" wrapText="1"/>
      <protection hidden="1"/>
    </xf>
    <xf numFmtId="49" fontId="16" fillId="0" borderId="0" xfId="0" applyNumberFormat="1" applyFont="1" applyAlignment="1" applyProtection="1">
      <alignment horizontal="left" vertical="center"/>
      <protection hidden="1"/>
    </xf>
    <xf numFmtId="49" fontId="16" fillId="0" borderId="0" xfId="0" applyNumberFormat="1" applyFont="1" applyAlignment="1" applyProtection="1">
      <alignment horizontal="left" vertical="center" shrinkToFit="1"/>
      <protection hidden="1"/>
    </xf>
    <xf numFmtId="177" fontId="4" fillId="0" borderId="30" xfId="0" applyNumberFormat="1" applyFont="1" applyBorder="1" applyAlignment="1" applyProtection="1">
      <alignment horizontal="right" vertical="center" shrinkToFit="1"/>
      <protection hidden="1"/>
    </xf>
    <xf numFmtId="177" fontId="4" fillId="0" borderId="0" xfId="0" applyNumberFormat="1" applyFont="1" applyBorder="1" applyAlignment="1" applyProtection="1">
      <alignment horizontal="right" vertical="center" shrinkToFit="1"/>
      <protection hidden="1"/>
    </xf>
    <xf numFmtId="0" fontId="5" fillId="0" borderId="33" xfId="0" applyFont="1" applyBorder="1" applyAlignment="1" applyProtection="1">
      <alignment horizontal="left" vertical="center" shrinkToFit="1"/>
      <protection hidden="1"/>
    </xf>
    <xf numFmtId="0" fontId="16" fillId="0" borderId="176" xfId="0" applyFont="1" applyBorder="1" applyAlignment="1" applyProtection="1">
      <alignment horizontal="left" vertical="center" shrinkToFit="1"/>
      <protection hidden="1"/>
    </xf>
    <xf numFmtId="0" fontId="16" fillId="0" borderId="55" xfId="0" applyFont="1" applyBorder="1" applyAlignment="1" applyProtection="1">
      <alignment horizontal="left" vertical="center" shrinkToFit="1"/>
      <protection hidden="1"/>
    </xf>
    <xf numFmtId="0" fontId="16" fillId="0" borderId="44" xfId="0" applyFont="1" applyBorder="1" applyAlignment="1" applyProtection="1">
      <alignment horizontal="left" vertical="center" shrinkToFit="1"/>
      <protection hidden="1"/>
    </xf>
    <xf numFmtId="0" fontId="5" fillId="0" borderId="30" xfId="0" applyFont="1" applyBorder="1" applyAlignment="1" applyProtection="1">
      <alignment horizontal="left" vertical="center" shrinkToFit="1"/>
      <protection hidden="1"/>
    </xf>
    <xf numFmtId="0" fontId="5" fillId="0" borderId="0" xfId="0" applyFont="1" applyBorder="1" applyAlignment="1" applyProtection="1">
      <alignment horizontal="left" vertical="center" shrinkToFit="1"/>
      <protection hidden="1"/>
    </xf>
    <xf numFmtId="0" fontId="5" fillId="0" borderId="41" xfId="0" applyFont="1" applyBorder="1" applyAlignment="1" applyProtection="1">
      <alignment horizontal="left" vertical="center" shrinkToFit="1"/>
      <protection hidden="1"/>
    </xf>
    <xf numFmtId="0" fontId="16" fillId="0" borderId="41" xfId="0" applyFont="1" applyBorder="1" applyAlignment="1" applyProtection="1">
      <alignment horizontal="left" vertical="center" shrinkToFit="1"/>
      <protection hidden="1"/>
    </xf>
    <xf numFmtId="0" fontId="5" fillId="0" borderId="45" xfId="0" applyFont="1" applyBorder="1" applyAlignment="1" applyProtection="1">
      <alignment horizontal="left" vertical="center" shrinkToFit="1"/>
      <protection hidden="1"/>
    </xf>
    <xf numFmtId="0" fontId="5" fillId="0" borderId="36" xfId="0" applyFont="1" applyBorder="1" applyAlignment="1" applyProtection="1">
      <alignment horizontal="left" vertical="center" shrinkToFit="1"/>
      <protection hidden="1"/>
    </xf>
    <xf numFmtId="0" fontId="9" fillId="0" borderId="45" xfId="0" applyFont="1" applyBorder="1" applyAlignment="1" applyProtection="1">
      <alignment horizontal="center" vertical="center" shrinkToFit="1"/>
      <protection hidden="1"/>
    </xf>
    <xf numFmtId="0" fontId="9" fillId="0" borderId="36" xfId="0" applyFont="1" applyBorder="1" applyAlignment="1" applyProtection="1">
      <alignment horizontal="center" vertical="center" shrinkToFit="1"/>
      <protection hidden="1"/>
    </xf>
    <xf numFmtId="0" fontId="5" fillId="0" borderId="40" xfId="0" applyFont="1" applyBorder="1" applyAlignment="1" applyProtection="1">
      <alignment horizontal="center" vertical="center" shrinkToFit="1"/>
      <protection hidden="1"/>
    </xf>
    <xf numFmtId="0" fontId="5" fillId="0" borderId="51" xfId="0" applyFont="1" applyBorder="1" applyAlignment="1" applyProtection="1">
      <alignment horizontal="center" vertical="center" shrinkToFit="1"/>
      <protection hidden="1"/>
    </xf>
    <xf numFmtId="0" fontId="9" fillId="0" borderId="134" xfId="0" applyFont="1" applyBorder="1" applyAlignment="1" applyProtection="1">
      <alignment horizontal="left" vertical="center" shrinkToFit="1"/>
      <protection hidden="1"/>
    </xf>
    <xf numFmtId="0" fontId="9" fillId="0" borderId="45" xfId="0" applyFont="1" applyBorder="1" applyAlignment="1" applyProtection="1">
      <alignment horizontal="left" vertical="center" shrinkToFit="1"/>
      <protection hidden="1"/>
    </xf>
    <xf numFmtId="0" fontId="9" fillId="0" borderId="36" xfId="0" applyFont="1" applyBorder="1" applyAlignment="1" applyProtection="1">
      <alignment horizontal="left" vertical="center" shrinkToFit="1"/>
      <protection hidden="1"/>
    </xf>
    <xf numFmtId="0" fontId="5" fillId="0" borderId="123" xfId="0" applyFont="1" applyBorder="1" applyAlignment="1" applyProtection="1">
      <alignment horizontal="left" vertical="center" shrinkToFit="1"/>
      <protection hidden="1"/>
    </xf>
    <xf numFmtId="0" fontId="5" fillId="0" borderId="42" xfId="0" applyFont="1" applyBorder="1" applyAlignment="1" applyProtection="1">
      <alignment horizontal="left" vertical="center" shrinkToFit="1"/>
      <protection hidden="1"/>
    </xf>
    <xf numFmtId="0" fontId="5" fillId="0" borderId="51" xfId="0" applyFont="1" applyBorder="1" applyAlignment="1" applyProtection="1">
      <alignment horizontal="left" vertical="center" shrinkToFit="1"/>
      <protection hidden="1"/>
    </xf>
    <xf numFmtId="49" fontId="9" fillId="0" borderId="14" xfId="0" applyNumberFormat="1" applyFont="1" applyBorder="1" applyAlignment="1" applyProtection="1">
      <alignment horizontal="left" vertical="center" shrinkToFit="1"/>
      <protection hidden="1"/>
    </xf>
    <xf numFmtId="0" fontId="9" fillId="0" borderId="20" xfId="0" applyFont="1" applyBorder="1" applyAlignment="1" applyProtection="1">
      <alignment vertical="center" shrinkToFit="1"/>
      <protection hidden="1"/>
    </xf>
    <xf numFmtId="0" fontId="9" fillId="0" borderId="44" xfId="0" applyFont="1" applyBorder="1" applyAlignment="1" applyProtection="1">
      <alignment vertical="center" shrinkToFit="1"/>
      <protection hidden="1"/>
    </xf>
    <xf numFmtId="0" fontId="9" fillId="0" borderId="46" xfId="0" applyFont="1" applyBorder="1" applyAlignment="1" applyProtection="1">
      <alignment vertical="center" shrinkToFit="1"/>
      <protection hidden="1"/>
    </xf>
    <xf numFmtId="0" fontId="9" fillId="0" borderId="41" xfId="0" applyFont="1" applyBorder="1" applyAlignment="1" applyProtection="1">
      <alignment vertical="center" shrinkToFit="1"/>
      <protection hidden="1"/>
    </xf>
    <xf numFmtId="0" fontId="9" fillId="0" borderId="40" xfId="0" applyFont="1" applyBorder="1" applyAlignment="1" applyProtection="1">
      <alignment vertical="center" shrinkToFit="1"/>
      <protection hidden="1"/>
    </xf>
    <xf numFmtId="0" fontId="9" fillId="0" borderId="51" xfId="0" applyFont="1" applyBorder="1" applyAlignment="1" applyProtection="1">
      <alignment vertical="center" shrinkToFit="1"/>
      <protection hidden="1"/>
    </xf>
    <xf numFmtId="0" fontId="16" fillId="0" borderId="36" xfId="0" applyFont="1" applyBorder="1" applyAlignment="1" applyProtection="1">
      <alignment horizontal="center" vertical="center" shrinkToFit="1"/>
      <protection hidden="1"/>
    </xf>
    <xf numFmtId="0" fontId="16" fillId="0" borderId="175" xfId="0" applyFont="1" applyBorder="1" applyAlignment="1" applyProtection="1">
      <alignment horizontal="center" vertical="center" shrinkToFit="1"/>
      <protection hidden="1"/>
    </xf>
    <xf numFmtId="0" fontId="16" fillId="0" borderId="14" xfId="0" applyFont="1" applyBorder="1" applyAlignment="1" applyProtection="1">
      <alignment horizontal="center" vertical="center" shrinkToFit="1"/>
      <protection hidden="1"/>
    </xf>
    <xf numFmtId="0" fontId="16" fillId="0" borderId="160" xfId="0" applyFont="1" applyBorder="1" applyAlignment="1" applyProtection="1">
      <alignment horizontal="center" vertical="center" shrinkToFit="1"/>
      <protection hidden="1"/>
    </xf>
    <xf numFmtId="0" fontId="9" fillId="0" borderId="20" xfId="0" applyFont="1" applyBorder="1" applyAlignment="1" applyProtection="1">
      <alignment horizontal="center" vertical="center" shrinkToFit="1"/>
      <protection hidden="1"/>
    </xf>
    <xf numFmtId="0" fontId="9" fillId="0" borderId="177" xfId="0" applyFont="1" applyBorder="1" applyAlignment="1" applyProtection="1">
      <alignment horizontal="center" vertical="center" shrinkToFit="1"/>
      <protection hidden="1"/>
    </xf>
    <xf numFmtId="0" fontId="9" fillId="0" borderId="46" xfId="0" applyFont="1" applyBorder="1" applyAlignment="1" applyProtection="1">
      <alignment horizontal="center" vertical="center" shrinkToFit="1"/>
      <protection hidden="1"/>
    </xf>
    <xf numFmtId="0" fontId="9" fillId="0" borderId="31" xfId="0" applyFont="1" applyBorder="1" applyAlignment="1" applyProtection="1">
      <alignment horizontal="center" vertical="center" shrinkToFit="1"/>
      <protection hidden="1"/>
    </xf>
    <xf numFmtId="0" fontId="9" fillId="0" borderId="40" xfId="0" applyFont="1" applyBorder="1" applyAlignment="1" applyProtection="1">
      <alignment horizontal="center" vertical="center" shrinkToFit="1"/>
      <protection hidden="1"/>
    </xf>
    <xf numFmtId="0" fontId="9" fillId="0" borderId="146" xfId="0" applyFont="1" applyBorder="1" applyAlignment="1" applyProtection="1">
      <alignment horizontal="center" vertical="center" shrinkToFit="1"/>
      <protection hidden="1"/>
    </xf>
    <xf numFmtId="176" fontId="9" fillId="0" borderId="45" xfId="0" applyNumberFormat="1" applyFont="1" applyBorder="1" applyAlignment="1" applyProtection="1">
      <alignment horizontal="center" vertical="center" shrinkToFit="1"/>
      <protection hidden="1"/>
    </xf>
    <xf numFmtId="176" fontId="9" fillId="0" borderId="36" xfId="0" applyNumberFormat="1" applyFont="1" applyBorder="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0" fontId="5" fillId="0" borderId="169" xfId="0" applyFont="1" applyBorder="1" applyAlignment="1" applyProtection="1">
      <alignment horizontal="center" vertical="center" shrinkToFit="1"/>
      <protection hidden="1"/>
    </xf>
    <xf numFmtId="0" fontId="5" fillId="0" borderId="32" xfId="0" applyFont="1" applyBorder="1" applyAlignment="1" applyProtection="1">
      <alignment horizontal="center" vertical="center" shrinkToFit="1"/>
      <protection hidden="1"/>
    </xf>
    <xf numFmtId="0" fontId="5" fillId="0" borderId="33" xfId="0" applyFont="1" applyBorder="1" applyAlignment="1" applyProtection="1">
      <alignment horizontal="center" vertical="center" shrinkToFit="1"/>
      <protection hidden="1"/>
    </xf>
    <xf numFmtId="0" fontId="5" fillId="0" borderId="124" xfId="0" applyFont="1" applyBorder="1" applyAlignment="1" applyProtection="1">
      <alignment horizontal="center" vertical="center" shrinkToFit="1"/>
      <protection hidden="1"/>
    </xf>
    <xf numFmtId="0" fontId="5" fillId="0" borderId="0" xfId="0" applyFont="1" applyAlignment="1" applyProtection="1">
      <alignment horizontal="right" vertical="center" shrinkToFit="1"/>
      <protection hidden="1"/>
    </xf>
    <xf numFmtId="0" fontId="16" fillId="0" borderId="37" xfId="0" applyFont="1" applyBorder="1" applyAlignment="1" applyProtection="1">
      <alignment horizontal="center" vertical="center" shrinkToFit="1"/>
      <protection hidden="1"/>
    </xf>
    <xf numFmtId="0" fontId="5" fillId="0" borderId="170" xfId="0" applyFont="1" applyBorder="1" applyAlignment="1" applyProtection="1">
      <alignment horizontal="center" vertical="center" shrinkToFit="1"/>
      <protection hidden="1"/>
    </xf>
    <xf numFmtId="0" fontId="5" fillId="0" borderId="171" xfId="0" applyFont="1" applyBorder="1" applyAlignment="1" applyProtection="1">
      <alignment horizontal="center" vertical="center" shrinkToFit="1"/>
      <protection hidden="1"/>
    </xf>
    <xf numFmtId="0" fontId="5" fillId="0" borderId="172" xfId="0" applyFont="1" applyBorder="1" applyAlignment="1" applyProtection="1">
      <alignment horizontal="center" vertical="center" shrinkToFit="1"/>
      <protection hidden="1"/>
    </xf>
    <xf numFmtId="0" fontId="16" fillId="0" borderId="46" xfId="0" applyFont="1" applyBorder="1" applyAlignment="1" applyProtection="1">
      <alignment horizontal="center" vertical="center" wrapText="1"/>
      <protection hidden="1"/>
    </xf>
    <xf numFmtId="0" fontId="16" fillId="0" borderId="41" xfId="0" applyFont="1" applyBorder="1" applyAlignment="1" applyProtection="1">
      <alignment horizontal="center" vertical="center" wrapText="1"/>
      <protection hidden="1"/>
    </xf>
    <xf numFmtId="0" fontId="16" fillId="0" borderId="40" xfId="0" applyFont="1" applyBorder="1" applyAlignment="1" applyProtection="1">
      <alignment horizontal="center" vertical="center" wrapText="1"/>
      <protection hidden="1"/>
    </xf>
    <xf numFmtId="0" fontId="16" fillId="0" borderId="51" xfId="0" applyFont="1" applyBorder="1" applyAlignment="1" applyProtection="1">
      <alignment horizontal="center" vertical="center" wrapText="1"/>
      <protection hidden="1"/>
    </xf>
    <xf numFmtId="0" fontId="16" fillId="0" borderId="123" xfId="0" applyFont="1" applyBorder="1" applyAlignment="1" applyProtection="1">
      <alignment horizontal="left" vertical="center" shrinkToFit="1"/>
      <protection hidden="1"/>
    </xf>
    <xf numFmtId="0" fontId="16" fillId="0" borderId="42" xfId="0" applyFont="1" applyBorder="1" applyAlignment="1" applyProtection="1">
      <alignment horizontal="left" vertical="center" shrinkToFit="1"/>
      <protection hidden="1"/>
    </xf>
    <xf numFmtId="0" fontId="16" fillId="0" borderId="51" xfId="0" applyFont="1" applyBorder="1" applyAlignment="1" applyProtection="1">
      <alignment horizontal="left" vertical="center" shrinkToFit="1"/>
      <protection hidden="1"/>
    </xf>
    <xf numFmtId="0" fontId="5" fillId="0" borderId="157" xfId="0" applyFont="1" applyBorder="1" applyAlignment="1" applyProtection="1">
      <alignment horizontal="center" vertical="center" shrinkToFit="1"/>
      <protection hidden="1"/>
    </xf>
    <xf numFmtId="0" fontId="5" fillId="0" borderId="162" xfId="0" applyFont="1" applyBorder="1" applyAlignment="1" applyProtection="1">
      <alignment horizontal="center" vertical="center" shrinkToFit="1"/>
      <protection hidden="1"/>
    </xf>
    <xf numFmtId="0" fontId="16" fillId="0" borderId="45" xfId="0" applyFont="1" applyBorder="1" applyAlignment="1" applyProtection="1">
      <alignment horizontal="left" vertical="center" shrinkToFit="1"/>
      <protection hidden="1"/>
    </xf>
    <xf numFmtId="0" fontId="16" fillId="0" borderId="36" xfId="0" applyFont="1" applyBorder="1" applyAlignment="1" applyProtection="1">
      <alignment horizontal="left" vertical="center" shrinkToFit="1"/>
      <protection hidden="1"/>
    </xf>
    <xf numFmtId="176" fontId="16" fillId="0" borderId="45" xfId="0" applyNumberFormat="1" applyFont="1" applyBorder="1" applyAlignment="1" applyProtection="1">
      <alignment horizontal="center" vertical="center" shrinkToFit="1"/>
      <protection hidden="1"/>
    </xf>
    <xf numFmtId="176" fontId="16" fillId="0" borderId="46" xfId="0" applyNumberFormat="1" applyFont="1" applyBorder="1" applyAlignment="1" applyProtection="1">
      <alignment horizontal="center" vertical="center" shrinkToFit="1"/>
      <protection hidden="1"/>
    </xf>
    <xf numFmtId="176" fontId="16" fillId="0" borderId="36" xfId="0" applyNumberFormat="1" applyFont="1" applyBorder="1" applyAlignment="1" applyProtection="1">
      <alignment horizontal="center" vertical="center" shrinkToFit="1"/>
      <protection hidden="1"/>
    </xf>
    <xf numFmtId="0" fontId="5" fillId="0" borderId="173" xfId="0" applyFont="1" applyBorder="1" applyAlignment="1" applyProtection="1">
      <alignment horizontal="center" vertical="center" shrinkToFit="1"/>
      <protection hidden="1"/>
    </xf>
    <xf numFmtId="0" fontId="5" fillId="0" borderId="174" xfId="0" applyFont="1" applyBorder="1" applyAlignment="1" applyProtection="1">
      <alignment horizontal="center" vertical="center" shrinkToFit="1"/>
      <protection hidden="1"/>
    </xf>
    <xf numFmtId="0" fontId="5" fillId="0" borderId="164" xfId="0" applyFont="1" applyBorder="1" applyAlignment="1" applyProtection="1">
      <alignment horizontal="center" vertical="center" shrinkToFit="1"/>
      <protection hidden="1"/>
    </xf>
    <xf numFmtId="0" fontId="5" fillId="0" borderId="0" xfId="0" applyFont="1" applyAlignment="1">
      <alignment horizontal="right" vertical="center"/>
    </xf>
    <xf numFmtId="0" fontId="6" fillId="0" borderId="42" xfId="0" applyFont="1" applyBorder="1" applyAlignment="1">
      <alignment horizontal="center" vertical="center"/>
    </xf>
    <xf numFmtId="0" fontId="5" fillId="0" borderId="20" xfId="0" applyFont="1" applyBorder="1" applyAlignment="1">
      <alignment horizontal="center" vertical="center"/>
    </xf>
    <xf numFmtId="0" fontId="5" fillId="0" borderId="46" xfId="0" applyFont="1" applyBorder="1" applyAlignment="1">
      <alignment horizontal="center" vertical="center"/>
    </xf>
    <xf numFmtId="0" fontId="5" fillId="0" borderId="40" xfId="0" applyFont="1" applyBorder="1" applyAlignment="1">
      <alignment horizontal="center" vertical="center"/>
    </xf>
    <xf numFmtId="0" fontId="5" fillId="0" borderId="55" xfId="0" applyFont="1" applyBorder="1" applyAlignment="1">
      <alignment horizontal="distributed" vertical="center"/>
    </xf>
    <xf numFmtId="0" fontId="5" fillId="0" borderId="0" xfId="0" applyFont="1" applyAlignment="1">
      <alignment horizontal="distributed" vertical="center"/>
    </xf>
    <xf numFmtId="0" fontId="5" fillId="0" borderId="42" xfId="0" applyFont="1" applyBorder="1" applyAlignment="1">
      <alignment horizontal="distributed" vertical="center"/>
    </xf>
    <xf numFmtId="0" fontId="5" fillId="0" borderId="44" xfId="0" applyFont="1" applyBorder="1" applyAlignment="1">
      <alignment horizontal="center" vertical="center"/>
    </xf>
    <xf numFmtId="0" fontId="5" fillId="0" borderId="41" xfId="0" applyFont="1" applyBorder="1" applyAlignment="1">
      <alignment horizontal="center" vertical="center"/>
    </xf>
    <xf numFmtId="0" fontId="5" fillId="0" borderId="51" xfId="0" applyFont="1" applyBorder="1" applyAlignment="1">
      <alignment horizontal="center" vertical="center"/>
    </xf>
    <xf numFmtId="0" fontId="4" fillId="0" borderId="42" xfId="0" applyFont="1" applyBorder="1" applyAlignment="1" applyProtection="1">
      <alignment horizontal="left" vertical="center"/>
      <protection hidden="1"/>
    </xf>
    <xf numFmtId="0" fontId="4" fillId="0" borderId="51" xfId="0" applyFont="1" applyBorder="1" applyAlignment="1" applyProtection="1">
      <alignment horizontal="left" vertical="center"/>
      <protection hidden="1"/>
    </xf>
    <xf numFmtId="0" fontId="5" fillId="0" borderId="55" xfId="0" applyFont="1" applyBorder="1" applyAlignment="1">
      <alignment horizontal="distributed" vertical="center" wrapText="1"/>
    </xf>
    <xf numFmtId="0" fontId="5" fillId="0" borderId="42" xfId="0" applyFont="1" applyBorder="1" applyAlignment="1">
      <alignment horizontal="distributed" vertical="center" wrapText="1"/>
    </xf>
    <xf numFmtId="0" fontId="5" fillId="0" borderId="55" xfId="0" applyFont="1" applyBorder="1" applyAlignment="1">
      <alignment horizontal="center" vertical="center"/>
    </xf>
    <xf numFmtId="0" fontId="5" fillId="0" borderId="42" xfId="0" applyFont="1" applyBorder="1" applyAlignment="1">
      <alignment horizontal="center" vertical="center"/>
    </xf>
    <xf numFmtId="0" fontId="16" fillId="0" borderId="20" xfId="0" applyFont="1" applyBorder="1" applyAlignment="1" applyProtection="1">
      <alignment horizontal="left" vertical="center"/>
      <protection hidden="1"/>
    </xf>
    <xf numFmtId="0" fontId="16" fillId="0" borderId="55" xfId="0" applyFont="1" applyBorder="1" applyAlignment="1" applyProtection="1">
      <alignment horizontal="left" vertical="center"/>
      <protection hidden="1"/>
    </xf>
    <xf numFmtId="0" fontId="16" fillId="0" borderId="44" xfId="0" applyFont="1" applyBorder="1" applyAlignment="1" applyProtection="1">
      <alignment horizontal="left" vertical="center"/>
      <protection hidden="1"/>
    </xf>
    <xf numFmtId="0" fontId="5" fillId="0" borderId="20"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55" xfId="0" applyFont="1" applyBorder="1" applyAlignment="1" applyProtection="1">
      <alignment horizontal="center" vertical="center"/>
      <protection hidden="1"/>
    </xf>
    <xf numFmtId="0" fontId="5" fillId="0" borderId="42" xfId="0" applyFont="1" applyBorder="1" applyAlignment="1" applyProtection="1">
      <alignment horizontal="center" vertical="center"/>
      <protection hidden="1"/>
    </xf>
    <xf numFmtId="0" fontId="5" fillId="0" borderId="44" xfId="0" applyFont="1" applyBorder="1" applyAlignment="1" applyProtection="1">
      <alignment horizontal="center" vertical="center"/>
      <protection hidden="1"/>
    </xf>
    <xf numFmtId="0" fontId="5" fillId="0" borderId="51" xfId="0" applyFont="1" applyBorder="1" applyAlignment="1" applyProtection="1">
      <alignment horizontal="center" vertical="center"/>
      <protection hidden="1"/>
    </xf>
    <xf numFmtId="0" fontId="4" fillId="0" borderId="40" xfId="0" applyFont="1" applyBorder="1" applyAlignment="1" applyProtection="1">
      <alignment horizontal="left" vertical="center" wrapText="1"/>
      <protection hidden="1"/>
    </xf>
    <xf numFmtId="0" fontId="4" fillId="0" borderId="42" xfId="0" applyFont="1" applyBorder="1" applyAlignment="1" applyProtection="1">
      <alignment horizontal="left" vertical="center" wrapText="1"/>
      <protection hidden="1"/>
    </xf>
    <xf numFmtId="0" fontId="4" fillId="0" borderId="51" xfId="0" applyFont="1" applyBorder="1" applyAlignment="1" applyProtection="1">
      <alignment horizontal="left" vertical="center" wrapText="1"/>
      <protection hidden="1"/>
    </xf>
    <xf numFmtId="0" fontId="13" fillId="0" borderId="20" xfId="0" applyFont="1" applyBorder="1" applyAlignment="1" applyProtection="1">
      <alignment horizontal="left" vertical="center"/>
      <protection hidden="1"/>
    </xf>
    <xf numFmtId="0" fontId="13" fillId="0" borderId="55" xfId="0" applyFont="1" applyBorder="1" applyAlignment="1" applyProtection="1">
      <alignment horizontal="left" vertical="center"/>
      <protection hidden="1"/>
    </xf>
    <xf numFmtId="0" fontId="13" fillId="0" borderId="44" xfId="0" applyFont="1" applyBorder="1" applyAlignment="1" applyProtection="1">
      <alignment horizontal="left" vertical="center"/>
      <protection hidden="1"/>
    </xf>
    <xf numFmtId="0" fontId="13" fillId="0" borderId="46" xfId="0" applyFont="1" applyBorder="1" applyAlignment="1" applyProtection="1">
      <alignment horizontal="left" vertical="center"/>
      <protection hidden="1"/>
    </xf>
    <xf numFmtId="0" fontId="13" fillId="0" borderId="0" xfId="0" applyFont="1" applyBorder="1" applyAlignment="1" applyProtection="1">
      <alignment horizontal="left" vertical="center"/>
      <protection hidden="1"/>
    </xf>
    <xf numFmtId="0" fontId="13" fillId="0" borderId="41" xfId="0" applyFont="1" applyBorder="1" applyAlignment="1" applyProtection="1">
      <alignment horizontal="left" vertical="center"/>
      <protection hidden="1"/>
    </xf>
    <xf numFmtId="177" fontId="5" fillId="0" borderId="55" xfId="0" applyNumberFormat="1" applyFont="1" applyBorder="1" applyAlignment="1" applyProtection="1">
      <alignment horizontal="center" vertical="center"/>
      <protection locked="0"/>
    </xf>
    <xf numFmtId="177" fontId="5" fillId="0" borderId="44" xfId="0" applyNumberFormat="1" applyFont="1" applyBorder="1" applyAlignment="1" applyProtection="1">
      <alignment horizontal="center" vertical="center"/>
      <protection locked="0"/>
    </xf>
    <xf numFmtId="0" fontId="5" fillId="0" borderId="20" xfId="0" applyFont="1" applyBorder="1" applyAlignment="1" applyProtection="1">
      <alignment horizontal="left" vertical="center" wrapText="1"/>
      <protection locked="0"/>
    </xf>
    <xf numFmtId="0" fontId="5" fillId="0" borderId="5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51" xfId="0" applyFont="1" applyBorder="1" applyAlignment="1" applyProtection="1">
      <alignment horizontal="left" vertical="center" wrapText="1"/>
      <protection locked="0"/>
    </xf>
    <xf numFmtId="177" fontId="5" fillId="0" borderId="42" xfId="0" applyNumberFormat="1" applyFont="1" applyBorder="1" applyAlignment="1" applyProtection="1">
      <alignment horizontal="center" vertical="center"/>
      <protection locked="0"/>
    </xf>
    <xf numFmtId="177" fontId="5" fillId="0" borderId="51" xfId="0" applyNumberFormat="1" applyFont="1" applyBorder="1" applyAlignment="1" applyProtection="1">
      <alignment horizontal="center" vertical="center"/>
      <protection locked="0"/>
    </xf>
    <xf numFmtId="0" fontId="5" fillId="0" borderId="0" xfId="0" applyFont="1" applyAlignment="1">
      <alignment horizontal="center" vertical="center"/>
    </xf>
    <xf numFmtId="0" fontId="5" fillId="0" borderId="38"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49" fontId="5" fillId="0" borderId="0" xfId="0" applyNumberFormat="1" applyFont="1" applyAlignment="1">
      <alignment horizontal="left" vertical="center" wrapText="1"/>
    </xf>
    <xf numFmtId="0" fontId="4" fillId="0" borderId="0" xfId="0" applyFont="1" applyAlignment="1" applyProtection="1">
      <alignment horizontal="distributed" vertical="distributed"/>
      <protection hidden="1"/>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5" xfId="0" applyFont="1" applyBorder="1" applyAlignment="1" applyProtection="1">
      <alignment horizontal="center" vertical="distributed"/>
      <protection hidden="1"/>
    </xf>
    <xf numFmtId="0" fontId="5" fillId="0" borderId="42" xfId="0" applyFont="1" applyBorder="1" applyAlignment="1" applyProtection="1">
      <alignment horizontal="center" vertical="distributed"/>
      <protection hidden="1"/>
    </xf>
    <xf numFmtId="177" fontId="4" fillId="0" borderId="20" xfId="0" applyNumberFormat="1" applyFont="1" applyBorder="1" applyAlignment="1" applyProtection="1">
      <alignment horizontal="center" vertical="center"/>
      <protection hidden="1"/>
    </xf>
    <xf numFmtId="177" fontId="4" fillId="0" borderId="55" xfId="0" applyNumberFormat="1" applyFont="1" applyBorder="1" applyAlignment="1" applyProtection="1">
      <alignment horizontal="center" vertical="center"/>
      <protection hidden="1"/>
    </xf>
    <xf numFmtId="177" fontId="4" fillId="0" borderId="44" xfId="0" applyNumberFormat="1" applyFont="1" applyBorder="1" applyAlignment="1" applyProtection="1">
      <alignment horizontal="center" vertical="center"/>
      <protection hidden="1"/>
    </xf>
    <xf numFmtId="177" fontId="4" fillId="0" borderId="40" xfId="0" applyNumberFormat="1" applyFont="1" applyBorder="1" applyAlignment="1" applyProtection="1">
      <alignment horizontal="center" vertical="center"/>
      <protection hidden="1"/>
    </xf>
    <xf numFmtId="177" fontId="4" fillId="0" borderId="42" xfId="0" applyNumberFormat="1" applyFont="1" applyBorder="1" applyAlignment="1" applyProtection="1">
      <alignment horizontal="center" vertical="center"/>
      <protection hidden="1"/>
    </xf>
    <xf numFmtId="177" fontId="4" fillId="0" borderId="51" xfId="0" applyNumberFormat="1"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4" fillId="0" borderId="55" xfId="0" applyFont="1" applyBorder="1" applyAlignment="1" applyProtection="1">
      <alignment horizontal="center" vertical="center"/>
      <protection hidden="1"/>
    </xf>
    <xf numFmtId="0" fontId="4" fillId="0" borderId="40" xfId="0" applyFont="1" applyBorder="1" applyAlignment="1" applyProtection="1">
      <alignment horizontal="center" vertical="center"/>
      <protection hidden="1"/>
    </xf>
    <xf numFmtId="0" fontId="4" fillId="0" borderId="42" xfId="0" applyFont="1" applyBorder="1" applyAlignment="1" applyProtection="1">
      <alignment horizontal="center" vertical="center"/>
      <protection hidden="1"/>
    </xf>
    <xf numFmtId="0" fontId="4" fillId="0" borderId="44" xfId="0" applyFont="1" applyBorder="1" applyAlignment="1" applyProtection="1">
      <alignment horizontal="center" vertical="center"/>
      <protection hidden="1"/>
    </xf>
    <xf numFmtId="0" fontId="4" fillId="0" borderId="51" xfId="0" applyFont="1" applyBorder="1" applyAlignment="1" applyProtection="1">
      <alignment horizontal="center" vertical="center"/>
      <protection hidden="1"/>
    </xf>
    <xf numFmtId="0" fontId="5" fillId="0" borderId="55"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177" fontId="4" fillId="0" borderId="20" xfId="0" applyNumberFormat="1" applyFont="1" applyBorder="1" applyAlignment="1" applyProtection="1">
      <alignment horizontal="center" vertical="center"/>
      <protection locked="0"/>
    </xf>
    <xf numFmtId="177" fontId="4" fillId="0" borderId="55" xfId="0" applyNumberFormat="1" applyFont="1" applyBorder="1" applyAlignment="1" applyProtection="1">
      <alignment horizontal="center" vertical="center"/>
      <protection locked="0"/>
    </xf>
    <xf numFmtId="177" fontId="4" fillId="0" borderId="44" xfId="0" applyNumberFormat="1" applyFont="1" applyBorder="1" applyAlignment="1" applyProtection="1">
      <alignment horizontal="center" vertical="center"/>
      <protection locked="0"/>
    </xf>
    <xf numFmtId="177" fontId="4" fillId="0" borderId="40" xfId="0" applyNumberFormat="1" applyFont="1" applyBorder="1" applyAlignment="1" applyProtection="1">
      <alignment horizontal="center" vertical="center"/>
      <protection locked="0"/>
    </xf>
    <xf numFmtId="177" fontId="4" fillId="0" borderId="42" xfId="0" applyNumberFormat="1" applyFont="1" applyBorder="1" applyAlignment="1" applyProtection="1">
      <alignment horizontal="center" vertical="center"/>
      <protection locked="0"/>
    </xf>
    <xf numFmtId="177" fontId="4" fillId="0" borderId="51" xfId="0" applyNumberFormat="1" applyFont="1" applyBorder="1" applyAlignment="1" applyProtection="1">
      <alignment horizontal="center" vertical="center"/>
      <protection locked="0"/>
    </xf>
    <xf numFmtId="0" fontId="5" fillId="0" borderId="55" xfId="0" applyFont="1" applyBorder="1" applyAlignment="1" applyProtection="1">
      <alignment horizontal="distributed" vertical="center"/>
      <protection locked="0"/>
    </xf>
    <xf numFmtId="0" fontId="5" fillId="0" borderId="0" xfId="0" applyFont="1" applyAlignment="1" applyProtection="1">
      <alignment horizontal="distributed" vertical="center"/>
      <protection locked="0"/>
    </xf>
    <xf numFmtId="0" fontId="5" fillId="0" borderId="42" xfId="0" applyFont="1" applyBorder="1" applyAlignment="1" applyProtection="1">
      <alignment horizontal="distributed" vertical="center"/>
      <protection locked="0"/>
    </xf>
    <xf numFmtId="0" fontId="5" fillId="0" borderId="41" xfId="0" applyFont="1" applyBorder="1" applyAlignment="1" applyProtection="1">
      <alignment horizontal="center" vertical="center"/>
      <protection locked="0"/>
    </xf>
    <xf numFmtId="0" fontId="13" fillId="0" borderId="20" xfId="0" applyFont="1" applyBorder="1" applyAlignment="1" applyProtection="1">
      <alignment horizontal="left" vertical="center"/>
      <protection locked="0"/>
    </xf>
    <xf numFmtId="0" fontId="13" fillId="0" borderId="55" xfId="0" applyFont="1" applyBorder="1" applyAlignment="1" applyProtection="1">
      <alignment horizontal="left" vertical="center"/>
      <protection locked="0"/>
    </xf>
    <xf numFmtId="0" fontId="13" fillId="0" borderId="44" xfId="0" applyFont="1" applyBorder="1" applyAlignment="1" applyProtection="1">
      <alignment horizontal="left" vertical="center"/>
      <protection locked="0"/>
    </xf>
    <xf numFmtId="0" fontId="13" fillId="0" borderId="46"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41" xfId="0" applyFont="1"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4" fillId="0" borderId="51" xfId="0" applyFont="1" applyBorder="1" applyAlignment="1" applyProtection="1">
      <alignment horizontal="left" vertical="center"/>
      <protection locked="0"/>
    </xf>
    <xf numFmtId="0" fontId="5" fillId="0" borderId="55" xfId="0" applyFont="1" applyBorder="1" applyAlignment="1" applyProtection="1">
      <alignment horizontal="distributed" vertical="center" wrapText="1"/>
      <protection locked="0"/>
    </xf>
    <xf numFmtId="0" fontId="5" fillId="0" borderId="42" xfId="0" applyFont="1" applyBorder="1" applyAlignment="1" applyProtection="1">
      <alignment horizontal="distributed" vertical="center" wrapText="1"/>
      <protection locked="0"/>
    </xf>
    <xf numFmtId="0" fontId="16" fillId="0" borderId="20" xfId="0" applyFont="1" applyBorder="1" applyAlignment="1" applyProtection="1">
      <alignment horizontal="left" vertical="center"/>
      <protection locked="0"/>
    </xf>
    <xf numFmtId="0" fontId="16" fillId="0" borderId="55" xfId="0" applyFont="1" applyBorder="1" applyAlignment="1" applyProtection="1">
      <alignment horizontal="left" vertical="center"/>
      <protection locked="0"/>
    </xf>
    <xf numFmtId="0" fontId="16" fillId="0" borderId="44" xfId="0" applyFont="1" applyBorder="1" applyAlignment="1" applyProtection="1">
      <alignment horizontal="left"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4" fillId="0" borderId="40"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4" fillId="0" borderId="51" xfId="0" applyFont="1" applyBorder="1" applyAlignment="1" applyProtection="1">
      <alignment horizontal="left" vertical="center" wrapText="1"/>
      <protection locked="0"/>
    </xf>
    <xf numFmtId="0" fontId="5" fillId="0" borderId="55" xfId="0" applyFont="1" applyBorder="1" applyAlignment="1" applyProtection="1">
      <alignment horizontal="center" vertical="distributed"/>
      <protection locked="0"/>
    </xf>
    <xf numFmtId="0" fontId="5" fillId="0" borderId="42" xfId="0" applyFont="1" applyBorder="1" applyAlignment="1" applyProtection="1">
      <alignment horizontal="center" vertical="distributed"/>
      <protection locked="0"/>
    </xf>
    <xf numFmtId="0" fontId="5" fillId="0" borderId="3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49" fontId="5" fillId="0" borderId="0" xfId="0" applyNumberFormat="1" applyFont="1" applyAlignment="1" applyProtection="1">
      <alignment horizontal="left" vertical="center" wrapText="1"/>
      <protection locked="0"/>
    </xf>
    <xf numFmtId="0" fontId="5" fillId="0" borderId="0" xfId="0" applyFont="1" applyAlignment="1">
      <alignment horizontal="left" vertical="center"/>
    </xf>
    <xf numFmtId="0" fontId="5" fillId="0" borderId="55" xfId="0" applyFont="1" applyBorder="1" applyAlignment="1">
      <alignment horizontal="left" vertical="center"/>
    </xf>
    <xf numFmtId="0" fontId="6" fillId="0" borderId="0" xfId="0" applyFont="1" applyAlignment="1">
      <alignment horizontal="center" vertical="center"/>
    </xf>
    <xf numFmtId="49" fontId="3" fillId="0" borderId="16" xfId="0" applyNumberFormat="1" applyFont="1" applyBorder="1" applyAlignment="1" applyProtection="1">
      <alignment horizontal="center" vertical="center"/>
      <protection locked="0"/>
    </xf>
    <xf numFmtId="49" fontId="3" fillId="0" borderId="17" xfId="0" applyNumberFormat="1" applyFont="1" applyBorder="1" applyAlignment="1" applyProtection="1">
      <alignment horizontal="center" vertical="center"/>
      <protection locked="0"/>
    </xf>
    <xf numFmtId="49" fontId="9" fillId="0" borderId="16" xfId="0" applyNumberFormat="1" applyFont="1" applyBorder="1" applyAlignment="1" applyProtection="1">
      <alignment horizontal="center" vertical="center" shrinkToFit="1"/>
      <protection locked="0"/>
    </xf>
    <xf numFmtId="49" fontId="9" fillId="0" borderId="119" xfId="0" applyNumberFormat="1" applyFont="1" applyBorder="1" applyAlignment="1" applyProtection="1">
      <alignment horizontal="center" vertical="center" shrinkToFit="1"/>
      <protection locked="0"/>
    </xf>
    <xf numFmtId="49" fontId="9" fillId="0" borderId="17" xfId="0" applyNumberFormat="1" applyFont="1" applyBorder="1" applyAlignment="1" applyProtection="1">
      <alignment horizontal="center" vertical="center" shrinkToFit="1"/>
      <protection locked="0"/>
    </xf>
    <xf numFmtId="49" fontId="5" fillId="0" borderId="16" xfId="0" applyNumberFormat="1" applyFont="1" applyBorder="1" applyAlignment="1" applyProtection="1">
      <alignment horizontal="center" vertical="center" shrinkToFit="1"/>
      <protection locked="0"/>
    </xf>
    <xf numFmtId="49" fontId="5" fillId="0" borderId="17" xfId="0" applyNumberFormat="1" applyFont="1" applyBorder="1" applyAlignment="1" applyProtection="1">
      <alignment horizontal="center" vertical="center" shrinkToFit="1"/>
      <protection locked="0"/>
    </xf>
    <xf numFmtId="49" fontId="3" fillId="0" borderId="119" xfId="0" applyNumberFormat="1" applyFont="1" applyBorder="1" applyAlignment="1" applyProtection="1">
      <alignment horizontal="center" vertical="center"/>
      <protection locked="0"/>
    </xf>
    <xf numFmtId="0" fontId="4" fillId="0" borderId="43" xfId="0" applyFont="1" applyBorder="1" applyAlignment="1" applyProtection="1">
      <alignment horizontal="center" vertical="center"/>
      <protection hidden="1"/>
    </xf>
    <xf numFmtId="49" fontId="3" fillId="0" borderId="16" xfId="0" applyNumberFormat="1" applyFont="1" applyBorder="1" applyAlignment="1" applyProtection="1">
      <alignment horizontal="center" vertical="center" shrinkToFit="1"/>
      <protection locked="0"/>
    </xf>
    <xf numFmtId="49" fontId="3" fillId="0" borderId="17" xfId="0" applyNumberFormat="1" applyFont="1" applyBorder="1" applyAlignment="1" applyProtection="1">
      <alignment horizontal="center" vertical="center" shrinkToFit="1"/>
      <protection locked="0"/>
    </xf>
    <xf numFmtId="49" fontId="5" fillId="0" borderId="16" xfId="0" applyNumberFormat="1" applyFont="1" applyBorder="1" applyAlignment="1">
      <alignment horizontal="distributed" vertical="center"/>
    </xf>
    <xf numFmtId="49" fontId="5" fillId="0" borderId="17" xfId="0" applyNumberFormat="1" applyFont="1" applyBorder="1" applyAlignment="1">
      <alignment horizontal="distributed" vertical="center"/>
    </xf>
    <xf numFmtId="49" fontId="3" fillId="0" borderId="16" xfId="0" applyNumberFormat="1" applyFont="1" applyBorder="1" applyAlignment="1">
      <alignment horizontal="center" vertical="center" wrapText="1"/>
    </xf>
    <xf numFmtId="49" fontId="3" fillId="0" borderId="119"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119" xfId="0" applyNumberFormat="1" applyFont="1" applyBorder="1" applyAlignment="1">
      <alignment horizontal="center" vertical="center"/>
    </xf>
    <xf numFmtId="49" fontId="5" fillId="0" borderId="17" xfId="0" applyNumberFormat="1" applyFont="1" applyBorder="1" applyAlignment="1">
      <alignment horizontal="center" vertical="center"/>
    </xf>
    <xf numFmtId="0" fontId="5" fillId="0" borderId="16" xfId="0" applyFont="1" applyBorder="1" applyAlignment="1">
      <alignment horizontal="center" vertical="center"/>
    </xf>
    <xf numFmtId="0" fontId="5" fillId="0" borderId="119" xfId="0" applyFont="1" applyBorder="1" applyAlignment="1">
      <alignment horizontal="center" vertical="center"/>
    </xf>
    <xf numFmtId="0" fontId="5" fillId="0" borderId="17" xfId="0" applyFont="1" applyBorder="1" applyAlignment="1">
      <alignment horizontal="center" vertical="center"/>
    </xf>
    <xf numFmtId="0" fontId="16" fillId="0" borderId="16" xfId="0" applyFont="1" applyBorder="1" applyAlignment="1">
      <alignment horizontal="center" vertical="center"/>
    </xf>
    <xf numFmtId="0" fontId="16" fillId="0" borderId="119" xfId="0" applyFont="1" applyBorder="1" applyAlignment="1">
      <alignment horizontal="center" vertical="center"/>
    </xf>
    <xf numFmtId="0" fontId="16" fillId="0" borderId="17" xfId="0" applyFont="1" applyBorder="1" applyAlignment="1">
      <alignment horizontal="center" vertical="center"/>
    </xf>
    <xf numFmtId="0" fontId="4" fillId="0" borderId="0" xfId="0" applyFont="1" applyAlignment="1">
      <alignment horizontal="center"/>
    </xf>
    <xf numFmtId="0" fontId="16" fillId="0" borderId="42" xfId="0" applyFont="1" applyBorder="1" applyAlignment="1">
      <alignment horizontal="center" vertical="center"/>
    </xf>
    <xf numFmtId="0" fontId="5" fillId="0" borderId="33" xfId="0" applyFont="1" applyBorder="1" applyAlignment="1">
      <alignment horizontal="center"/>
    </xf>
    <xf numFmtId="0" fontId="4" fillId="0" borderId="0" xfId="0" applyFont="1" applyBorder="1" applyAlignment="1" applyProtection="1">
      <alignment horizontal="distributed" vertical="center"/>
      <protection hidden="1"/>
    </xf>
    <xf numFmtId="0" fontId="4" fillId="0" borderId="42" xfId="0" applyFont="1" applyBorder="1" applyAlignment="1" applyProtection="1">
      <alignment horizontal="center" vertical="center" shrinkToFit="1"/>
      <protection hidden="1"/>
    </xf>
    <xf numFmtId="0" fontId="4" fillId="0" borderId="55" xfId="0" applyFont="1" applyBorder="1" applyAlignment="1" applyProtection="1">
      <alignment horizontal="center" vertical="center" shrinkToFit="1"/>
      <protection hidden="1"/>
    </xf>
    <xf numFmtId="0" fontId="48" fillId="0" borderId="159" xfId="0" applyFont="1" applyBorder="1" applyAlignment="1">
      <alignment horizontal="justify" vertical="center" wrapText="1"/>
    </xf>
    <xf numFmtId="0" fontId="48" fillId="0" borderId="161" xfId="0" applyFont="1" applyBorder="1" applyAlignment="1">
      <alignment horizontal="justify" vertical="center" wrapText="1"/>
    </xf>
    <xf numFmtId="0" fontId="48" fillId="0" borderId="14" xfId="0" applyFont="1" applyBorder="1" applyAlignment="1">
      <alignment horizontal="center" vertical="center" wrapText="1"/>
    </xf>
    <xf numFmtId="0" fontId="48" fillId="0" borderId="160" xfId="0" applyFont="1" applyBorder="1" applyAlignment="1">
      <alignment horizontal="left" vertical="center" wrapText="1"/>
    </xf>
    <xf numFmtId="0" fontId="48" fillId="0" borderId="162" xfId="0" applyFont="1" applyBorder="1" applyAlignment="1">
      <alignment horizontal="center" vertical="center" wrapText="1"/>
    </xf>
    <xf numFmtId="0" fontId="48" fillId="0" borderId="134" xfId="0" applyFont="1" applyBorder="1" applyAlignment="1">
      <alignment horizontal="center" vertical="center" wrapText="1"/>
    </xf>
    <xf numFmtId="0" fontId="48" fillId="0" borderId="163" xfId="0" applyFont="1" applyBorder="1" applyAlignment="1">
      <alignment horizontal="center" vertical="center" wrapText="1"/>
    </xf>
    <xf numFmtId="0" fontId="48" fillId="0" borderId="160" xfId="0" applyFont="1" applyBorder="1" applyAlignment="1">
      <alignment horizontal="justify" vertical="center" wrapText="1"/>
    </xf>
    <xf numFmtId="0" fontId="48" fillId="0" borderId="164" xfId="0" applyFont="1" applyBorder="1" applyAlignment="1">
      <alignment horizontal="justify" vertical="center" wrapText="1"/>
    </xf>
    <xf numFmtId="0" fontId="48" fillId="0" borderId="36" xfId="0" applyFont="1" applyBorder="1" applyAlignment="1">
      <alignment horizontal="center" vertical="center" wrapText="1"/>
    </xf>
    <xf numFmtId="0" fontId="48" fillId="0" borderId="0" xfId="0" applyFont="1" applyAlignment="1">
      <alignment horizontal="left" vertical="center" wrapText="1"/>
    </xf>
    <xf numFmtId="0" fontId="71" fillId="0" borderId="0" xfId="0" applyFont="1" applyAlignment="1">
      <alignment horizontal="center" vertical="center" wrapText="1"/>
    </xf>
    <xf numFmtId="0" fontId="72" fillId="0" borderId="0" xfId="0" applyFont="1" applyAlignment="1">
      <alignment horizontal="center" vertical="top" wrapText="1"/>
    </xf>
    <xf numFmtId="0" fontId="48" fillId="0" borderId="157" xfId="0" applyFont="1" applyBorder="1" applyAlignment="1">
      <alignment horizontal="center" vertical="center" wrapText="1"/>
    </xf>
    <xf numFmtId="0" fontId="48" fillId="0" borderId="158" xfId="0" applyFont="1" applyBorder="1" applyAlignment="1">
      <alignment horizontal="center" vertical="center" wrapText="1"/>
    </xf>
    <xf numFmtId="0" fontId="0" fillId="0" borderId="0" xfId="0" applyFill="1" applyAlignment="1"/>
    <xf numFmtId="0" fontId="49" fillId="0" borderId="0" xfId="0" applyFont="1" applyFill="1" applyAlignment="1">
      <alignment vertical="center" wrapText="1"/>
    </xf>
    <xf numFmtId="0" fontId="51" fillId="0" borderId="0" xfId="0" applyFont="1" applyFill="1" applyAlignment="1">
      <alignment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CCFF"/>
      <color rgb="FFFF5050"/>
      <color rgb="FFFF0066"/>
      <color rgb="FFCC66FF"/>
      <color rgb="FFFF99CC"/>
      <color rgb="FF66FF66"/>
      <color rgb="FF00CC00"/>
      <color rgb="FF000066"/>
      <color rgb="FF660066"/>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 Id="rId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180974</xdr:colOff>
          <xdr:row>72</xdr:row>
          <xdr:rowOff>200026</xdr:rowOff>
        </xdr:from>
        <xdr:to>
          <xdr:col>13</xdr:col>
          <xdr:colOff>447675</xdr:colOff>
          <xdr:row>111</xdr:row>
          <xdr:rowOff>166968</xdr:rowOff>
        </xdr:to>
        <xdr:pic>
          <xdr:nvPicPr>
            <xdr:cNvPr id="6" name="図 5">
              <a:extLst>
                <a:ext uri="{FF2B5EF4-FFF2-40B4-BE49-F238E27FC236}">
                  <a16:creationId xmlns:a16="http://schemas.microsoft.com/office/drawing/2014/main" id="{E0558F3B-387C-457A-8C47-3E1F58B0D87B}"/>
                </a:ext>
              </a:extLst>
            </xdr:cNvPr>
            <xdr:cNvPicPr>
              <a:picLocks noChangeAspect="1" noChangeArrowheads="1"/>
              <a:extLst>
                <a:ext uri="{84589F7E-364E-4C9E-8A38-B11213B215E9}">
                  <a14:cameraTool cellRange="添付書類2!$A$1:$AE$30" spid="_x0000_s9367"/>
                </a:ext>
              </a:extLst>
            </xdr:cNvPicPr>
          </xdr:nvPicPr>
          <xdr:blipFill>
            <a:blip xmlns:r="http://schemas.openxmlformats.org/officeDocument/2006/relationships" r:embed="rId1"/>
            <a:srcRect/>
            <a:stretch>
              <a:fillRect/>
            </a:stretch>
          </xdr:blipFill>
          <xdr:spPr bwMode="auto">
            <a:xfrm>
              <a:off x="361949" y="20754976"/>
              <a:ext cx="6477001" cy="962529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1</xdr:rowOff>
        </xdr:from>
        <xdr:to>
          <xdr:col>13</xdr:col>
          <xdr:colOff>313373</xdr:colOff>
          <xdr:row>149</xdr:row>
          <xdr:rowOff>85726</xdr:rowOff>
        </xdr:to>
        <xdr:pic>
          <xdr:nvPicPr>
            <xdr:cNvPr id="15" name="図 14">
              <a:extLst>
                <a:ext uri="{FF2B5EF4-FFF2-40B4-BE49-F238E27FC236}">
                  <a16:creationId xmlns:a16="http://schemas.microsoft.com/office/drawing/2014/main" id="{7C51E47A-E449-4070-923D-5472DC424D3A}"/>
                </a:ext>
              </a:extLst>
            </xdr:cNvPr>
            <xdr:cNvPicPr>
              <a:picLocks noChangeAspect="1" noChangeArrowheads="1"/>
              <a:extLst>
                <a:ext uri="{84589F7E-364E-4C9E-8A38-B11213B215E9}">
                  <a14:cameraTool cellRange="添付書類3!$A$1:$O$25" spid="_x0000_s9368"/>
                </a:ext>
              </a:extLst>
            </xdr:cNvPicPr>
          </xdr:nvPicPr>
          <xdr:blipFill>
            <a:blip xmlns:r="http://schemas.openxmlformats.org/officeDocument/2006/relationships" r:embed="rId2"/>
            <a:srcRect/>
            <a:stretch>
              <a:fillRect/>
            </a:stretch>
          </xdr:blipFill>
          <xdr:spPr bwMode="auto">
            <a:xfrm>
              <a:off x="438150" y="30708601"/>
              <a:ext cx="6266498" cy="9001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153</xdr:row>
          <xdr:rowOff>209550</xdr:rowOff>
        </xdr:from>
        <xdr:to>
          <xdr:col>15</xdr:col>
          <xdr:colOff>0</xdr:colOff>
          <xdr:row>194</xdr:row>
          <xdr:rowOff>217646</xdr:rowOff>
        </xdr:to>
        <xdr:pic>
          <xdr:nvPicPr>
            <xdr:cNvPr id="17" name="図 16">
              <a:extLst>
                <a:ext uri="{FF2B5EF4-FFF2-40B4-BE49-F238E27FC236}">
                  <a16:creationId xmlns:a16="http://schemas.microsoft.com/office/drawing/2014/main" id="{2A8E8296-4D89-4745-9F8B-9419D2C0A8DD}"/>
                </a:ext>
              </a:extLst>
            </xdr:cNvPr>
            <xdr:cNvPicPr>
              <a:picLocks noChangeAspect="1" noChangeArrowheads="1"/>
              <a:extLst>
                <a:ext uri="{84589F7E-364E-4C9E-8A38-B11213B215E9}">
                  <a14:cameraTool cellRange="添付書類4!$A$1:$AF$49" spid="_x0000_s9369"/>
                </a:ext>
              </a:extLst>
            </xdr:cNvPicPr>
          </xdr:nvPicPr>
          <xdr:blipFill>
            <a:blip xmlns:r="http://schemas.openxmlformats.org/officeDocument/2006/relationships" r:embed="rId3"/>
            <a:srcRect/>
            <a:stretch>
              <a:fillRect/>
            </a:stretch>
          </xdr:blipFill>
          <xdr:spPr bwMode="auto">
            <a:xfrm>
              <a:off x="200025" y="40824150"/>
              <a:ext cx="6750368" cy="1016174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47626</xdr:colOff>
          <xdr:row>195</xdr:row>
          <xdr:rowOff>228599</xdr:rowOff>
        </xdr:from>
        <xdr:to>
          <xdr:col>13</xdr:col>
          <xdr:colOff>447675</xdr:colOff>
          <xdr:row>235</xdr:row>
          <xdr:rowOff>202679</xdr:rowOff>
        </xdr:to>
        <xdr:pic>
          <xdr:nvPicPr>
            <xdr:cNvPr id="18" name="図 17">
              <a:extLst>
                <a:ext uri="{FF2B5EF4-FFF2-40B4-BE49-F238E27FC236}">
                  <a16:creationId xmlns:a16="http://schemas.microsoft.com/office/drawing/2014/main" id="{32D8F3FD-C326-439D-9CCF-1217FFF24FD3}"/>
                </a:ext>
              </a:extLst>
            </xdr:cNvPr>
            <xdr:cNvPicPr>
              <a:picLocks noChangeAspect="1" noChangeArrowheads="1"/>
              <a:extLst>
                <a:ext uri="{84589F7E-364E-4C9E-8A38-B11213B215E9}">
                  <a14:cameraTool cellRange="添付書類4!$A$50:$AF$98" spid="_x0000_s9370"/>
                </a:ext>
              </a:extLst>
            </xdr:cNvPicPr>
          </xdr:nvPicPr>
          <xdr:blipFill>
            <a:blip xmlns:r="http://schemas.openxmlformats.org/officeDocument/2006/relationships" r:embed="rId4"/>
            <a:srcRect/>
            <a:stretch>
              <a:fillRect/>
            </a:stretch>
          </xdr:blipFill>
          <xdr:spPr bwMode="auto">
            <a:xfrm>
              <a:off x="228601" y="51244499"/>
              <a:ext cx="6610349" cy="98800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266698</xdr:colOff>
          <xdr:row>236</xdr:row>
          <xdr:rowOff>85725</xdr:rowOff>
        </xdr:from>
        <xdr:to>
          <xdr:col>13</xdr:col>
          <xdr:colOff>266700</xdr:colOff>
          <xdr:row>273</xdr:row>
          <xdr:rowOff>0</xdr:rowOff>
        </xdr:to>
        <xdr:pic>
          <xdr:nvPicPr>
            <xdr:cNvPr id="19" name="図 18">
              <a:extLst>
                <a:ext uri="{FF2B5EF4-FFF2-40B4-BE49-F238E27FC236}">
                  <a16:creationId xmlns:a16="http://schemas.microsoft.com/office/drawing/2014/main" id="{2D89C495-D34F-425B-9262-CC03F4840FA6}"/>
                </a:ext>
              </a:extLst>
            </xdr:cNvPr>
            <xdr:cNvPicPr>
              <a:picLocks noChangeAspect="1" noChangeArrowheads="1"/>
              <a:extLst>
                <a:ext uri="{84589F7E-364E-4C9E-8A38-B11213B215E9}">
                  <a14:cameraTool cellRange="添付書類5!$A$1:$M$40" spid="_x0000_s9371"/>
                </a:ext>
              </a:extLst>
            </xdr:cNvPicPr>
          </xdr:nvPicPr>
          <xdr:blipFill>
            <a:blip xmlns:r="http://schemas.openxmlformats.org/officeDocument/2006/relationships" r:embed="rId5"/>
            <a:srcRect/>
            <a:stretch>
              <a:fillRect/>
            </a:stretch>
          </xdr:blipFill>
          <xdr:spPr bwMode="auto">
            <a:xfrm>
              <a:off x="466723" y="61255275"/>
              <a:ext cx="6724652" cy="908608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114300</xdr:colOff>
      <xdr:row>17</xdr:row>
      <xdr:rowOff>66675</xdr:rowOff>
    </xdr:from>
    <xdr:to>
      <xdr:col>7</xdr:col>
      <xdr:colOff>0</xdr:colOff>
      <xdr:row>20</xdr:row>
      <xdr:rowOff>47625</xdr:rowOff>
    </xdr:to>
    <xdr:sp macro="" textlink="">
      <xdr:nvSpPr>
        <xdr:cNvPr id="2265" name="AutoShape 1">
          <a:extLst>
            <a:ext uri="{FF2B5EF4-FFF2-40B4-BE49-F238E27FC236}">
              <a16:creationId xmlns:a16="http://schemas.microsoft.com/office/drawing/2014/main" id="{16687189-E958-4ABD-BDA5-06B474F14093}"/>
            </a:ext>
          </a:extLst>
        </xdr:cNvPr>
        <xdr:cNvSpPr>
          <a:spLocks/>
        </xdr:cNvSpPr>
      </xdr:nvSpPr>
      <xdr:spPr bwMode="auto">
        <a:xfrm>
          <a:off x="1209675" y="6096000"/>
          <a:ext cx="104775" cy="1247775"/>
        </a:xfrm>
        <a:prstGeom prst="leftBracket">
          <a:avLst>
            <a:gd name="adj" fmla="val 9924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0</xdr:colOff>
      <xdr:row>17</xdr:row>
      <xdr:rowOff>66675</xdr:rowOff>
    </xdr:from>
    <xdr:to>
      <xdr:col>28</xdr:col>
      <xdr:colOff>114300</xdr:colOff>
      <xdr:row>20</xdr:row>
      <xdr:rowOff>47625</xdr:rowOff>
    </xdr:to>
    <xdr:sp macro="" textlink="">
      <xdr:nvSpPr>
        <xdr:cNvPr id="2266" name="AutoShape 2">
          <a:extLst>
            <a:ext uri="{FF2B5EF4-FFF2-40B4-BE49-F238E27FC236}">
              <a16:creationId xmlns:a16="http://schemas.microsoft.com/office/drawing/2014/main" id="{F0BA145C-9C93-4DE8-A7BF-615C00B57352}"/>
            </a:ext>
          </a:extLst>
        </xdr:cNvPr>
        <xdr:cNvSpPr>
          <a:spLocks/>
        </xdr:cNvSpPr>
      </xdr:nvSpPr>
      <xdr:spPr bwMode="auto">
        <a:xfrm flipH="1">
          <a:off x="5915025" y="6096000"/>
          <a:ext cx="114300" cy="1247775"/>
        </a:xfrm>
        <a:prstGeom prst="leftBracket">
          <a:avLst>
            <a:gd name="adj" fmla="val 9097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228599</xdr:colOff>
      <xdr:row>4</xdr:row>
      <xdr:rowOff>200025</xdr:rowOff>
    </xdr:from>
    <xdr:to>
      <xdr:col>12</xdr:col>
      <xdr:colOff>228600</xdr:colOff>
      <xdr:row>23</xdr:row>
      <xdr:rowOff>0</xdr:rowOff>
    </xdr:to>
    <xdr:sp macro="" textlink="">
      <xdr:nvSpPr>
        <xdr:cNvPr id="2" name="スクロール: 横 1">
          <a:extLst>
            <a:ext uri="{FF2B5EF4-FFF2-40B4-BE49-F238E27FC236}">
              <a16:creationId xmlns:a16="http://schemas.microsoft.com/office/drawing/2014/main" id="{583EBF90-A6C3-40B1-B2E0-0B08DC3C2B36}"/>
            </a:ext>
          </a:extLst>
        </xdr:cNvPr>
        <xdr:cNvSpPr/>
      </xdr:nvSpPr>
      <xdr:spPr>
        <a:xfrm>
          <a:off x="6810374" y="1209675"/>
          <a:ext cx="4114801" cy="3886200"/>
        </a:xfrm>
        <a:prstGeom prst="horizontalScroll">
          <a:avLst/>
        </a:prstGeom>
        <a:solidFill>
          <a:srgbClr val="FFCCFF"/>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7</xdr:row>
      <xdr:rowOff>114299</xdr:rowOff>
    </xdr:from>
    <xdr:to>
      <xdr:col>11</xdr:col>
      <xdr:colOff>619125</xdr:colOff>
      <xdr:row>20</xdr:row>
      <xdr:rowOff>104774</xdr:rowOff>
    </xdr:to>
    <xdr:sp macro="" textlink="">
      <xdr:nvSpPr>
        <xdr:cNvPr id="3" name="テキスト ボックス 2">
          <a:extLst>
            <a:ext uri="{FF2B5EF4-FFF2-40B4-BE49-F238E27FC236}">
              <a16:creationId xmlns:a16="http://schemas.microsoft.com/office/drawing/2014/main" id="{C4A5ECA8-2D8C-4778-91D8-7E0468168991}"/>
            </a:ext>
          </a:extLst>
        </xdr:cNvPr>
        <xdr:cNvSpPr txBox="1"/>
      </xdr:nvSpPr>
      <xdr:spPr>
        <a:xfrm>
          <a:off x="7334250" y="1857374"/>
          <a:ext cx="3295650" cy="2714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①</a:t>
          </a:r>
          <a:r>
            <a:rPr kumimoji="1" lang="ja-JP" altLang="ja-JP" sz="1100" b="0">
              <a:solidFill>
                <a:schemeClr val="dk1"/>
              </a:solidFill>
              <a:effectLst/>
              <a:latin typeface="+mn-lt"/>
              <a:ea typeface="+mn-ea"/>
              <a:cs typeface="+mn-cs"/>
            </a:rPr>
            <a:t>役員、政令使用人、専任取引士、顧問、相談役について全て入力してください。</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100">
              <a:latin typeface="+mj-ea"/>
              <a:ea typeface="+mj-ea"/>
            </a:rPr>
            <a:t>②代表取締役と専任取引士の情報が自動入力となりますが、</a:t>
          </a:r>
          <a:r>
            <a:rPr kumimoji="1" lang="ja-JP" altLang="en-US" sz="1200" b="1" u="sng">
              <a:latin typeface="+mj-ea"/>
              <a:ea typeface="+mj-ea"/>
            </a:rPr>
            <a:t>適宜、修正をしてください。</a:t>
          </a:r>
          <a:endParaRPr kumimoji="1" lang="en-US" altLang="ja-JP" sz="1200" b="1" u="sng">
            <a:latin typeface="+mj-ea"/>
            <a:ea typeface="+mj-ea"/>
          </a:endParaRPr>
        </a:p>
        <a:p>
          <a:endParaRPr kumimoji="1" lang="en-US" altLang="ja-JP" sz="1200" b="1" u="sng">
            <a:latin typeface="+mj-ea"/>
            <a:ea typeface="+mj-ea"/>
          </a:endParaRPr>
        </a:p>
        <a:p>
          <a:r>
            <a:rPr kumimoji="1" lang="en-US" altLang="ja-JP" sz="1100" b="0" u="none">
              <a:solidFill>
                <a:schemeClr val="dk1"/>
              </a:solidFill>
              <a:effectLst/>
              <a:latin typeface="+mn-lt"/>
              <a:ea typeface="+mn-ea"/>
              <a:cs typeface="+mn-cs"/>
            </a:rPr>
            <a:t>【</a:t>
          </a:r>
          <a:r>
            <a:rPr kumimoji="1" lang="ja-JP" altLang="en-US" sz="1100" b="0" u="none">
              <a:solidFill>
                <a:schemeClr val="dk1"/>
              </a:solidFill>
              <a:effectLst/>
              <a:latin typeface="+mn-lt"/>
              <a:ea typeface="+mn-ea"/>
              <a:cs typeface="+mn-cs"/>
            </a:rPr>
            <a:t>代表取締役と専任取引士が同一の場合</a:t>
          </a:r>
          <a:r>
            <a:rPr kumimoji="1" lang="en-US" altLang="ja-JP" sz="1100" b="0" u="none">
              <a:solidFill>
                <a:schemeClr val="dk1"/>
              </a:solidFill>
              <a:effectLst/>
              <a:latin typeface="+mn-lt"/>
              <a:ea typeface="+mn-ea"/>
              <a:cs typeface="+mn-cs"/>
            </a:rPr>
            <a:t>】</a:t>
          </a:r>
        </a:p>
        <a:p>
          <a:r>
            <a:rPr kumimoji="1" lang="ja-JP" altLang="en-US" sz="1100" b="0" u="none">
              <a:solidFill>
                <a:schemeClr val="dk1"/>
              </a:solidFill>
              <a:effectLst/>
              <a:latin typeface="+mn-lt"/>
              <a:ea typeface="+mn-ea"/>
              <a:cs typeface="+mn-cs"/>
            </a:rPr>
            <a:t>役職名欄は「代表取締役兼専任取引士」</a:t>
          </a:r>
          <a:endParaRPr kumimoji="1" lang="en-US" altLang="ja-JP" sz="1100" b="0" u="none">
            <a:solidFill>
              <a:schemeClr val="dk1"/>
            </a:solidFill>
            <a:effectLst/>
            <a:latin typeface="+mn-lt"/>
            <a:ea typeface="+mn-ea"/>
            <a:cs typeface="+mn-cs"/>
          </a:endParaRPr>
        </a:p>
        <a:p>
          <a:r>
            <a:rPr kumimoji="1" lang="ja-JP" altLang="en-US" sz="1100" b="0" u="none">
              <a:solidFill>
                <a:schemeClr val="dk1"/>
              </a:solidFill>
              <a:effectLst/>
              <a:latin typeface="+mn-lt"/>
              <a:ea typeface="+mn-ea"/>
              <a:cs typeface="+mn-cs"/>
            </a:rPr>
            <a:t>と記載し、一行にまとめます。</a:t>
          </a:r>
          <a:endParaRPr kumimoji="1" lang="en-US" altLang="ja-JP" sz="1100" b="0" u="none">
            <a:solidFill>
              <a:schemeClr val="dk1"/>
            </a:solidFill>
            <a:effectLst/>
            <a:latin typeface="+mn-lt"/>
            <a:ea typeface="+mn-ea"/>
            <a:cs typeface="+mn-cs"/>
          </a:endParaRPr>
        </a:p>
        <a:p>
          <a:r>
            <a:rPr kumimoji="1" lang="ja-JP" altLang="en-US" sz="1100" b="0" u="none">
              <a:solidFill>
                <a:schemeClr val="dk1"/>
              </a:solidFill>
              <a:effectLst/>
              <a:latin typeface="+mn-lt"/>
              <a:ea typeface="+mn-ea"/>
              <a:cs typeface="+mn-cs"/>
            </a:rPr>
            <a:t>自動入力されている専任取引士の欄は情報を消去してください。（</a:t>
          </a:r>
          <a:r>
            <a:rPr kumimoji="1" lang="en-US" altLang="ja-JP" sz="1100" b="0" u="none">
              <a:solidFill>
                <a:schemeClr val="dk1"/>
              </a:solidFill>
              <a:effectLst/>
              <a:latin typeface="+mn-lt"/>
              <a:ea typeface="+mn-ea"/>
              <a:cs typeface="+mn-cs"/>
            </a:rPr>
            <a:t>delete</a:t>
          </a:r>
          <a:r>
            <a:rPr kumimoji="1" lang="ja-JP" altLang="en-US" sz="1100" b="0" u="none">
              <a:solidFill>
                <a:schemeClr val="dk1"/>
              </a:solidFill>
              <a:effectLst/>
              <a:latin typeface="+mn-lt"/>
              <a:ea typeface="+mn-ea"/>
              <a:cs typeface="+mn-cs"/>
            </a:rPr>
            <a:t>を使用）</a:t>
          </a:r>
          <a:endParaRPr kumimoji="1" lang="en-US" altLang="ja-JP" sz="1100" b="0" u="none">
            <a:solidFill>
              <a:schemeClr val="dk1"/>
            </a:solidFill>
            <a:effectLst/>
            <a:latin typeface="+mn-lt"/>
            <a:ea typeface="+mn-ea"/>
            <a:cs typeface="+mn-cs"/>
          </a:endParaRPr>
        </a:p>
        <a:p>
          <a:endParaRPr kumimoji="1" lang="en-US" altLang="ja-JP" sz="1100" b="0" u="none">
            <a:solidFill>
              <a:schemeClr val="dk1"/>
            </a:solidFill>
            <a:effectLst/>
            <a:latin typeface="+mn-lt"/>
            <a:ea typeface="+mn-ea"/>
            <a:cs typeface="+mn-cs"/>
          </a:endParaRPr>
        </a:p>
        <a:p>
          <a:r>
            <a:rPr kumimoji="1" lang="ja-JP" altLang="en-US" sz="1100" b="0" u="none">
              <a:solidFill>
                <a:schemeClr val="dk1"/>
              </a:solidFill>
              <a:effectLst/>
              <a:latin typeface="+mn-lt"/>
              <a:ea typeface="+mn-ea"/>
              <a:cs typeface="+mn-cs"/>
            </a:rPr>
            <a:t>③その他兼任があれば、（兼）として一行にまとめて記載します。</a:t>
          </a:r>
          <a:endParaRPr kumimoji="1" lang="en-US" altLang="ja-JP" sz="1100" b="0" u="none">
            <a:solidFill>
              <a:schemeClr val="dk1"/>
            </a:solidFill>
            <a:effectLst/>
            <a:latin typeface="+mn-lt"/>
            <a:ea typeface="+mn-ea"/>
            <a:cs typeface="+mn-cs"/>
          </a:endParaRPr>
        </a:p>
        <a:p>
          <a:endParaRPr kumimoji="1" lang="ja-JP" altLang="en-US" sz="1200" b="1" u="db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552450</xdr:colOff>
      <xdr:row>1</xdr:row>
      <xdr:rowOff>123825</xdr:rowOff>
    </xdr:from>
    <xdr:to>
      <xdr:col>10</xdr:col>
      <xdr:colOff>95250</xdr:colOff>
      <xdr:row>55</xdr:row>
      <xdr:rowOff>57150</xdr:rowOff>
    </xdr:to>
    <xdr:pic>
      <xdr:nvPicPr>
        <xdr:cNvPr id="3" name="図 2">
          <a:extLst>
            <a:ext uri="{FF2B5EF4-FFF2-40B4-BE49-F238E27FC236}">
              <a16:creationId xmlns:a16="http://schemas.microsoft.com/office/drawing/2014/main" id="{D2BB89A4-B957-48F6-B23B-159D639344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295275"/>
          <a:ext cx="6400800" cy="919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238125</xdr:colOff>
      <xdr:row>66</xdr:row>
      <xdr:rowOff>47625</xdr:rowOff>
    </xdr:from>
    <xdr:to>
      <xdr:col>9</xdr:col>
      <xdr:colOff>476250</xdr:colOff>
      <xdr:row>121</xdr:row>
      <xdr:rowOff>114300</xdr:rowOff>
    </xdr:to>
    <xdr:pic>
      <xdr:nvPicPr>
        <xdr:cNvPr id="14" name="図 13">
          <a:extLst>
            <a:ext uri="{FF2B5EF4-FFF2-40B4-BE49-F238E27FC236}">
              <a16:creationId xmlns:a16="http://schemas.microsoft.com/office/drawing/2014/main" id="{301313D0-9F0F-4AC1-A3BC-5EF5E11455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11363325"/>
          <a:ext cx="6410325" cy="9496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127</xdr:row>
      <xdr:rowOff>123825</xdr:rowOff>
    </xdr:from>
    <xdr:to>
      <xdr:col>9</xdr:col>
      <xdr:colOff>523875</xdr:colOff>
      <xdr:row>182</xdr:row>
      <xdr:rowOff>0</xdr:rowOff>
    </xdr:to>
    <xdr:pic>
      <xdr:nvPicPr>
        <xdr:cNvPr id="15" name="図 14">
          <a:extLst>
            <a:ext uri="{FF2B5EF4-FFF2-40B4-BE49-F238E27FC236}">
              <a16:creationId xmlns:a16="http://schemas.microsoft.com/office/drawing/2014/main" id="{28CF1448-37EC-4C6F-AF41-EA8943614C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0" y="21897975"/>
          <a:ext cx="6410325" cy="9305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311944</xdr:colOff>
      <xdr:row>190</xdr:row>
      <xdr:rowOff>82323</xdr:rowOff>
    </xdr:from>
    <xdr:to>
      <xdr:col>9</xdr:col>
      <xdr:colOff>550069</xdr:colOff>
      <xdr:row>242</xdr:row>
      <xdr:rowOff>91847</xdr:rowOff>
    </xdr:to>
    <xdr:pic>
      <xdr:nvPicPr>
        <xdr:cNvPr id="16" name="図 15">
          <a:extLst>
            <a:ext uri="{FF2B5EF4-FFF2-40B4-BE49-F238E27FC236}">
              <a16:creationId xmlns:a16="http://schemas.microsoft.com/office/drawing/2014/main" id="{D646A855-959A-4DD2-ACBA-58E251C5FF9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1944" y="32399287"/>
          <a:ext cx="6437879" cy="8854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C186"/>
  <sheetViews>
    <sheetView showGridLines="0" tabSelected="1" zoomScaleNormal="100" workbookViewId="0">
      <selection activeCell="A9" sqref="A9:AA9"/>
    </sheetView>
  </sheetViews>
  <sheetFormatPr defaultRowHeight="13.5" zeroHeight="1"/>
  <cols>
    <col min="1" max="1" width="4.875" style="50" customWidth="1"/>
    <col min="2" max="9" width="2.5" style="50" bestFit="1" customWidth="1"/>
    <col min="10" max="10" width="5.625" style="50" customWidth="1"/>
    <col min="11" max="11" width="3.5" style="50" bestFit="1" customWidth="1"/>
    <col min="12" max="12" width="5.625" style="50" customWidth="1"/>
    <col min="13" max="13" width="3.5" style="50" bestFit="1" customWidth="1"/>
    <col min="14" max="14" width="5.625" style="50" customWidth="1"/>
    <col min="15" max="15" width="3.5" style="50" bestFit="1" customWidth="1"/>
    <col min="16" max="16" width="5.25" style="50" bestFit="1" customWidth="1"/>
    <col min="17" max="18" width="3.5" style="50" bestFit="1" customWidth="1"/>
    <col min="19" max="19" width="5.625" style="50" customWidth="1"/>
    <col min="20" max="20" width="3.5" style="50" bestFit="1" customWidth="1"/>
    <col min="21" max="21" width="5.625" style="50" customWidth="1"/>
    <col min="22" max="22" width="3.5" style="50" bestFit="1" customWidth="1"/>
    <col min="23" max="23" width="5.625" style="50" customWidth="1"/>
    <col min="24" max="26" width="3.5" style="50" bestFit="1" customWidth="1"/>
    <col min="27" max="27" width="6.875" style="50" customWidth="1"/>
    <col min="28" max="28" width="3.375" style="50" customWidth="1"/>
    <col min="29" max="29" width="5.375" style="50" customWidth="1"/>
    <col min="30" max="37" width="2.375" style="50" customWidth="1"/>
    <col min="38" max="38" width="4.75" style="50" customWidth="1"/>
    <col min="39" max="39" width="3.75" style="50" customWidth="1"/>
    <col min="40" max="40" width="3.5" style="50" customWidth="1"/>
    <col min="41" max="44" width="3.75" style="50" customWidth="1"/>
    <col min="45" max="54" width="3.875" style="50" customWidth="1"/>
    <col min="55" max="55" width="8.75" style="50" customWidth="1"/>
    <col min="56" max="16384" width="9" style="50"/>
  </cols>
  <sheetData>
    <row r="1" spans="1:55"/>
    <row r="2" spans="1:55" ht="18.75" customHeight="1">
      <c r="A2" s="914" t="s">
        <v>750</v>
      </c>
      <c r="B2" s="914"/>
      <c r="C2" s="914"/>
      <c r="D2" s="914"/>
      <c r="E2" s="914"/>
      <c r="F2" s="914"/>
      <c r="G2" s="914"/>
      <c r="H2" s="914"/>
      <c r="I2" s="914"/>
      <c r="J2" s="914"/>
      <c r="K2" s="914"/>
      <c r="L2" s="914"/>
      <c r="M2" s="914"/>
      <c r="N2" s="914"/>
      <c r="O2" s="914"/>
      <c r="P2" s="914"/>
      <c r="Q2" s="914"/>
      <c r="R2" s="914"/>
      <c r="S2" s="914"/>
      <c r="T2" s="914"/>
      <c r="U2" s="914"/>
      <c r="V2" s="914"/>
      <c r="W2" s="914"/>
      <c r="X2" s="914"/>
      <c r="Y2" s="914"/>
      <c r="Z2" s="914"/>
      <c r="AA2" s="914"/>
      <c r="AC2" s="279" t="s">
        <v>831</v>
      </c>
      <c r="AD2" s="279"/>
      <c r="AE2" s="279"/>
      <c r="AF2" s="280"/>
      <c r="AG2" s="280"/>
      <c r="AH2" s="280"/>
      <c r="AI2" s="280"/>
      <c r="AJ2" s="280"/>
      <c r="AK2" s="280"/>
      <c r="AL2" s="280"/>
      <c r="AM2" s="280"/>
    </row>
    <row r="3" spans="1:55" ht="18.75" customHeight="1">
      <c r="A3" s="970" t="s">
        <v>751</v>
      </c>
      <c r="B3" s="970"/>
      <c r="C3" s="970"/>
      <c r="D3" s="970"/>
      <c r="E3" s="970"/>
      <c r="F3" s="970"/>
      <c r="G3" s="970"/>
      <c r="H3" s="970"/>
      <c r="I3" s="970"/>
      <c r="J3" s="970"/>
      <c r="K3" s="970"/>
      <c r="L3" s="970"/>
      <c r="M3" s="970"/>
      <c r="N3" s="970"/>
      <c r="O3" s="970"/>
      <c r="P3" s="970"/>
      <c r="Q3" s="970"/>
      <c r="R3" s="970"/>
      <c r="S3" s="970"/>
      <c r="T3" s="970"/>
      <c r="U3" s="970"/>
      <c r="V3" s="970"/>
      <c r="W3" s="970"/>
      <c r="X3" s="970"/>
      <c r="Y3" s="970"/>
      <c r="Z3" s="970"/>
      <c r="AA3" s="970"/>
      <c r="AC3" s="477" t="s">
        <v>829</v>
      </c>
      <c r="AD3" s="477"/>
      <c r="AE3" s="477"/>
      <c r="AF3" s="477"/>
      <c r="AG3" s="477"/>
      <c r="AH3" s="477"/>
      <c r="AI3" s="477"/>
    </row>
    <row r="4" spans="1:55" ht="18.75" customHeight="1">
      <c r="A4" s="970" t="s">
        <v>752</v>
      </c>
      <c r="B4" s="970"/>
      <c r="C4" s="970"/>
      <c r="D4" s="970"/>
      <c r="E4" s="970"/>
      <c r="F4" s="970"/>
      <c r="G4" s="970"/>
      <c r="H4" s="970"/>
      <c r="I4" s="970"/>
      <c r="J4" s="970"/>
      <c r="K4" s="970"/>
      <c r="L4" s="970"/>
      <c r="M4" s="970"/>
      <c r="N4" s="970"/>
      <c r="O4" s="970"/>
      <c r="P4" s="970"/>
      <c r="Q4" s="970"/>
      <c r="R4" s="970"/>
      <c r="S4" s="970"/>
      <c r="T4" s="970"/>
      <c r="U4" s="970"/>
      <c r="V4" s="970"/>
      <c r="W4" s="970"/>
      <c r="X4" s="970"/>
      <c r="Y4" s="970"/>
      <c r="Z4" s="970"/>
      <c r="AA4" s="970"/>
      <c r="AC4" s="477" t="s">
        <v>830</v>
      </c>
      <c r="AD4" s="477"/>
      <c r="AE4" s="477"/>
      <c r="AF4" s="477"/>
      <c r="AG4" s="477"/>
      <c r="AH4" s="477"/>
      <c r="AI4" s="477"/>
    </row>
    <row r="5" spans="1:55" ht="18.75" customHeight="1">
      <c r="A5" s="970" t="s">
        <v>753</v>
      </c>
      <c r="B5" s="970"/>
      <c r="C5" s="970"/>
      <c r="D5" s="970"/>
      <c r="E5" s="970"/>
      <c r="F5" s="970"/>
      <c r="G5" s="970"/>
      <c r="H5" s="970"/>
      <c r="I5" s="970"/>
      <c r="J5" s="970"/>
      <c r="K5" s="970"/>
      <c r="L5" s="970"/>
      <c r="M5" s="970"/>
      <c r="N5" s="970"/>
      <c r="O5" s="970"/>
      <c r="P5" s="970"/>
      <c r="Q5" s="970"/>
      <c r="R5" s="970"/>
      <c r="S5" s="970"/>
      <c r="T5" s="970"/>
      <c r="U5" s="970"/>
      <c r="V5" s="970"/>
      <c r="W5" s="970"/>
      <c r="X5" s="970"/>
      <c r="Y5" s="970"/>
      <c r="Z5" s="970"/>
      <c r="AA5" s="970"/>
      <c r="AC5" s="477" t="s">
        <v>832</v>
      </c>
      <c r="AD5" s="477"/>
      <c r="AE5" s="477"/>
      <c r="AF5" s="477"/>
      <c r="AG5" s="477"/>
      <c r="AH5" s="477"/>
      <c r="AI5" s="477"/>
    </row>
    <row r="6" spans="1:55" ht="18.75" customHeight="1">
      <c r="A6" s="971"/>
      <c r="B6" s="971"/>
      <c r="C6" s="971"/>
      <c r="D6" s="971"/>
      <c r="E6" s="971"/>
      <c r="F6" s="971"/>
      <c r="G6" s="971"/>
      <c r="H6" s="971"/>
      <c r="I6" s="971"/>
      <c r="J6" s="971"/>
      <c r="K6" s="971"/>
      <c r="L6" s="971"/>
      <c r="M6" s="971"/>
      <c r="N6" s="971"/>
      <c r="O6" s="971"/>
      <c r="P6" s="971"/>
      <c r="Q6" s="971"/>
      <c r="R6" s="971"/>
      <c r="S6" s="971"/>
      <c r="T6" s="971"/>
      <c r="U6" s="971"/>
      <c r="V6" s="971"/>
      <c r="W6" s="971"/>
      <c r="X6" s="971"/>
      <c r="Y6" s="971"/>
      <c r="Z6" s="971"/>
      <c r="AA6" s="971"/>
      <c r="AC6" s="477" t="s">
        <v>833</v>
      </c>
      <c r="AD6" s="477"/>
      <c r="AE6" s="477"/>
      <c r="AF6" s="477"/>
      <c r="AG6" s="477"/>
      <c r="AH6" s="477"/>
      <c r="AI6" s="477"/>
      <c r="AJ6" s="477"/>
    </row>
    <row r="7" spans="1:55" ht="18.75" customHeight="1">
      <c r="A7" s="914" t="s">
        <v>754</v>
      </c>
      <c r="B7" s="914"/>
      <c r="C7" s="914"/>
      <c r="D7" s="914"/>
      <c r="E7" s="914"/>
      <c r="F7" s="914"/>
      <c r="G7" s="914"/>
      <c r="H7" s="914"/>
      <c r="I7" s="914"/>
      <c r="J7" s="914"/>
      <c r="K7" s="914"/>
      <c r="L7" s="914"/>
      <c r="M7" s="914"/>
      <c r="N7" s="914"/>
      <c r="O7" s="914"/>
      <c r="P7" s="914"/>
      <c r="Q7" s="914"/>
      <c r="R7" s="914"/>
      <c r="S7" s="914"/>
      <c r="T7" s="914"/>
      <c r="U7" s="914"/>
      <c r="V7" s="914"/>
      <c r="W7" s="914"/>
      <c r="X7" s="914"/>
      <c r="Y7" s="914"/>
      <c r="Z7" s="914"/>
      <c r="AA7" s="914"/>
      <c r="AC7" s="477" t="s">
        <v>834</v>
      </c>
      <c r="AD7" s="477"/>
      <c r="AE7" s="477"/>
      <c r="AF7" s="477"/>
      <c r="AG7" s="477"/>
      <c r="AH7" s="477"/>
      <c r="AI7" s="477"/>
      <c r="AJ7" s="477"/>
    </row>
    <row r="8" spans="1:55" ht="18.75" customHeight="1">
      <c r="A8" s="796" t="s">
        <v>1001</v>
      </c>
      <c r="B8" s="796"/>
      <c r="C8" s="796"/>
      <c r="D8" s="796"/>
      <c r="E8" s="796"/>
      <c r="F8" s="796"/>
      <c r="G8" s="796"/>
      <c r="H8" s="796"/>
      <c r="I8" s="796"/>
      <c r="J8" s="796"/>
      <c r="K8" s="796"/>
      <c r="L8" s="796"/>
      <c r="M8" s="796"/>
      <c r="N8" s="796"/>
      <c r="O8" s="796"/>
      <c r="P8" s="796"/>
      <c r="Q8" s="796"/>
      <c r="R8" s="796"/>
      <c r="S8" s="796"/>
      <c r="T8" s="796"/>
      <c r="U8" s="796"/>
      <c r="V8" s="796"/>
      <c r="W8" s="796"/>
      <c r="X8" s="796"/>
      <c r="Y8" s="796"/>
      <c r="Z8" s="796"/>
      <c r="AA8" s="796"/>
      <c r="AC8" s="477" t="s">
        <v>835</v>
      </c>
      <c r="AD8" s="477"/>
      <c r="AE8" s="477"/>
      <c r="AF8" s="477"/>
      <c r="AG8" s="477"/>
      <c r="AH8" s="477"/>
      <c r="AI8" s="477"/>
    </row>
    <row r="9" spans="1:55" ht="18.75" customHeight="1">
      <c r="A9" s="796" t="s">
        <v>755</v>
      </c>
      <c r="B9" s="796"/>
      <c r="C9" s="796"/>
      <c r="D9" s="796"/>
      <c r="E9" s="796"/>
      <c r="F9" s="796"/>
      <c r="G9" s="796"/>
      <c r="H9" s="796"/>
      <c r="I9" s="796"/>
      <c r="J9" s="796"/>
      <c r="K9" s="796"/>
      <c r="L9" s="796"/>
      <c r="M9" s="796"/>
      <c r="N9" s="796"/>
      <c r="O9" s="796"/>
      <c r="P9" s="796"/>
      <c r="Q9" s="796"/>
      <c r="R9" s="796"/>
      <c r="S9" s="796"/>
      <c r="T9" s="796"/>
      <c r="U9" s="796"/>
      <c r="V9" s="796"/>
      <c r="W9" s="796"/>
      <c r="X9" s="796"/>
      <c r="Y9" s="796"/>
      <c r="Z9" s="796"/>
      <c r="AA9" s="796"/>
      <c r="AC9" s="477" t="s">
        <v>836</v>
      </c>
      <c r="AD9" s="477"/>
      <c r="AE9" s="477"/>
      <c r="AF9" s="477"/>
      <c r="AG9" s="477"/>
      <c r="AH9" s="477"/>
      <c r="AI9" s="477"/>
    </row>
    <row r="10" spans="1:55" ht="18.75" customHeight="1">
      <c r="A10" s="796" t="s">
        <v>756</v>
      </c>
      <c r="B10" s="796"/>
      <c r="C10" s="796"/>
      <c r="D10" s="796"/>
      <c r="E10" s="796"/>
      <c r="F10" s="796"/>
      <c r="G10" s="796"/>
      <c r="H10" s="796"/>
      <c r="I10" s="796"/>
      <c r="J10" s="796"/>
      <c r="K10" s="796"/>
      <c r="L10" s="796"/>
      <c r="M10" s="796"/>
      <c r="N10" s="796"/>
      <c r="O10" s="796"/>
      <c r="P10" s="796"/>
      <c r="Q10" s="796"/>
      <c r="R10" s="796"/>
      <c r="S10" s="796"/>
      <c r="T10" s="796"/>
      <c r="U10" s="796"/>
      <c r="V10" s="796"/>
      <c r="W10" s="796"/>
      <c r="X10" s="796"/>
      <c r="Y10" s="796"/>
      <c r="Z10" s="796"/>
      <c r="AA10" s="796"/>
      <c r="AC10" s="477" t="s">
        <v>837</v>
      </c>
      <c r="AD10" s="477"/>
      <c r="AE10" s="477"/>
      <c r="AF10" s="477"/>
      <c r="AG10" s="477"/>
      <c r="AH10" s="477"/>
      <c r="AI10" s="477"/>
      <c r="AJ10" s="477"/>
      <c r="AK10" s="477"/>
      <c r="AL10" s="477"/>
      <c r="AM10" s="477"/>
      <c r="AN10" s="477"/>
    </row>
    <row r="11" spans="1:55" ht="18.75" customHeight="1">
      <c r="A11" s="796" t="s">
        <v>1009</v>
      </c>
      <c r="B11" s="796"/>
      <c r="C11" s="796"/>
      <c r="D11" s="796"/>
      <c r="E11" s="796"/>
      <c r="F11" s="796"/>
      <c r="G11" s="796"/>
      <c r="H11" s="796"/>
      <c r="I11" s="796"/>
      <c r="J11" s="796"/>
      <c r="K11" s="796"/>
      <c r="L11" s="796"/>
      <c r="M11" s="796"/>
      <c r="N11" s="796"/>
      <c r="O11" s="796"/>
      <c r="P11" s="796"/>
      <c r="Q11" s="796"/>
      <c r="R11" s="796"/>
      <c r="S11" s="796"/>
      <c r="T11" s="796"/>
      <c r="U11" s="796"/>
      <c r="V11" s="796"/>
      <c r="W11" s="796"/>
      <c r="X11" s="796"/>
      <c r="Y11" s="796"/>
      <c r="Z11" s="796"/>
      <c r="AA11" s="796"/>
      <c r="AC11" s="477" t="s">
        <v>838</v>
      </c>
      <c r="AD11" s="477"/>
      <c r="AE11" s="477"/>
      <c r="AF11" s="477"/>
      <c r="AG11" s="477"/>
      <c r="AH11" s="477"/>
      <c r="AI11" s="477"/>
      <c r="AJ11" s="477"/>
    </row>
    <row r="12" spans="1:55" ht="18.75" customHeight="1">
      <c r="A12" s="913"/>
      <c r="B12" s="913"/>
      <c r="C12" s="913"/>
      <c r="D12" s="913"/>
      <c r="E12" s="913"/>
      <c r="F12" s="913"/>
      <c r="G12" s="913"/>
      <c r="H12" s="913"/>
      <c r="I12" s="913"/>
      <c r="J12" s="913"/>
      <c r="K12" s="913"/>
      <c r="L12" s="913"/>
      <c r="M12" s="913"/>
      <c r="N12" s="913"/>
      <c r="O12" s="913"/>
      <c r="P12" s="913"/>
      <c r="Q12" s="913"/>
      <c r="R12" s="913"/>
      <c r="S12" s="913"/>
      <c r="T12" s="913"/>
      <c r="U12" s="913"/>
      <c r="V12" s="913"/>
      <c r="W12" s="913"/>
      <c r="X12" s="913"/>
      <c r="Y12" s="913"/>
      <c r="Z12" s="913"/>
      <c r="AA12" s="913"/>
      <c r="AC12" s="477" t="s">
        <v>839</v>
      </c>
      <c r="AD12" s="477"/>
      <c r="AE12" s="477"/>
      <c r="AF12" s="477"/>
    </row>
    <row r="13" spans="1:55" ht="18.75" customHeight="1">
      <c r="A13" s="914" t="s">
        <v>952</v>
      </c>
      <c r="B13" s="914"/>
      <c r="C13" s="914"/>
      <c r="D13" s="914"/>
      <c r="E13" s="914"/>
      <c r="F13" s="914"/>
      <c r="G13" s="914"/>
      <c r="H13" s="914"/>
      <c r="I13" s="914"/>
      <c r="J13" s="914"/>
      <c r="K13" s="914"/>
      <c r="L13" s="914"/>
      <c r="M13" s="914"/>
      <c r="N13" s="914"/>
      <c r="O13" s="914"/>
      <c r="P13" s="914"/>
      <c r="Q13" s="914"/>
      <c r="R13" s="914"/>
      <c r="S13" s="914"/>
      <c r="T13" s="914"/>
      <c r="U13" s="914"/>
      <c r="V13" s="914"/>
      <c r="W13" s="914"/>
      <c r="X13" s="914"/>
      <c r="Y13" s="914"/>
      <c r="Z13" s="914"/>
      <c r="AA13" s="914"/>
    </row>
    <row r="14" spans="1:55" ht="38.25" customHeight="1" thickBot="1">
      <c r="A14" s="915" t="s">
        <v>776</v>
      </c>
      <c r="B14" s="916"/>
      <c r="C14" s="916"/>
      <c r="D14" s="916"/>
      <c r="E14" s="916"/>
      <c r="F14" s="916"/>
      <c r="G14" s="916"/>
      <c r="H14" s="916"/>
      <c r="I14" s="916"/>
      <c r="J14" s="916"/>
      <c r="K14" s="916"/>
      <c r="L14" s="916"/>
      <c r="M14" s="916"/>
      <c r="N14" s="916"/>
      <c r="O14" s="916"/>
      <c r="P14" s="916"/>
      <c r="Q14" s="916"/>
      <c r="R14" s="916"/>
      <c r="S14" s="916"/>
      <c r="T14" s="916"/>
      <c r="U14" s="916"/>
      <c r="V14" s="916"/>
      <c r="W14" s="916"/>
      <c r="X14" s="916"/>
      <c r="Y14" s="916"/>
      <c r="Z14" s="916"/>
      <c r="AA14" s="916"/>
      <c r="AC14" s="761" t="s">
        <v>953</v>
      </c>
      <c r="AD14" s="762"/>
      <c r="AE14" s="762"/>
      <c r="AF14" s="762"/>
      <c r="AG14" s="762"/>
      <c r="AH14" s="762"/>
      <c r="AI14" s="762"/>
      <c r="AJ14" s="762"/>
      <c r="AK14" s="762"/>
      <c r="AL14" s="762"/>
      <c r="AM14" s="762"/>
      <c r="AN14" s="762"/>
      <c r="AO14" s="762"/>
      <c r="AP14" s="762"/>
      <c r="AQ14" s="762"/>
      <c r="AR14" s="762"/>
      <c r="AS14" s="762"/>
      <c r="AT14" s="762"/>
      <c r="AU14" s="762"/>
      <c r="AV14" s="762"/>
      <c r="AW14" s="762"/>
      <c r="AX14" s="762"/>
      <c r="AY14" s="762"/>
      <c r="AZ14" s="762"/>
      <c r="BA14" s="762"/>
      <c r="BB14" s="762"/>
      <c r="BC14" s="762"/>
    </row>
    <row r="15" spans="1:55" ht="18.75" customHeight="1" thickTop="1">
      <c r="A15" s="917" t="s">
        <v>268</v>
      </c>
      <c r="B15" s="920" t="s">
        <v>269</v>
      </c>
      <c r="C15" s="921"/>
      <c r="D15" s="921"/>
      <c r="E15" s="921"/>
      <c r="F15" s="921"/>
      <c r="G15" s="921"/>
      <c r="H15" s="921"/>
      <c r="I15" s="921"/>
      <c r="J15" s="922"/>
      <c r="K15" s="923"/>
      <c r="L15" s="924"/>
      <c r="M15" s="924"/>
      <c r="N15" s="924"/>
      <c r="O15" s="924"/>
      <c r="P15" s="924"/>
      <c r="Q15" s="924"/>
      <c r="R15" s="924"/>
      <c r="S15" s="924"/>
      <c r="T15" s="925"/>
      <c r="U15" s="926" t="s">
        <v>270</v>
      </c>
      <c r="V15" s="927"/>
      <c r="W15" s="927"/>
      <c r="X15" s="927"/>
      <c r="Y15" s="927"/>
      <c r="Z15" s="928"/>
      <c r="AA15" s="929" t="s">
        <v>809</v>
      </c>
      <c r="AC15" s="608" t="s">
        <v>829</v>
      </c>
      <c r="AD15" s="481" t="s">
        <v>951</v>
      </c>
      <c r="AE15" s="482"/>
      <c r="AF15" s="482"/>
      <c r="AG15" s="482"/>
      <c r="AH15" s="482"/>
      <c r="AI15" s="482"/>
      <c r="AJ15" s="482"/>
      <c r="AK15" s="482"/>
      <c r="AL15" s="648"/>
      <c r="AM15" s="652" t="s">
        <v>843</v>
      </c>
      <c r="AN15" s="653"/>
      <c r="AO15" s="653"/>
      <c r="AP15" s="653"/>
      <c r="AQ15" s="653"/>
      <c r="AR15" s="653"/>
      <c r="AS15" s="653"/>
      <c r="AT15" s="653"/>
      <c r="AU15" s="653"/>
      <c r="AV15" s="654"/>
      <c r="AW15" s="655"/>
      <c r="AX15" s="656"/>
      <c r="AY15" s="656"/>
      <c r="AZ15" s="656"/>
      <c r="BA15" s="656"/>
      <c r="BB15" s="657"/>
      <c r="BC15" s="763" t="s">
        <v>844</v>
      </c>
    </row>
    <row r="16" spans="1:55" ht="18.75" customHeight="1">
      <c r="A16" s="918"/>
      <c r="B16" s="905" t="s">
        <v>271</v>
      </c>
      <c r="C16" s="906"/>
      <c r="D16" s="906"/>
      <c r="E16" s="906"/>
      <c r="F16" s="906"/>
      <c r="G16" s="906"/>
      <c r="H16" s="906"/>
      <c r="I16" s="906"/>
      <c r="J16" s="907"/>
      <c r="K16" s="946"/>
      <c r="L16" s="947"/>
      <c r="M16" s="947"/>
      <c r="N16" s="947"/>
      <c r="O16" s="947"/>
      <c r="P16" s="947"/>
      <c r="Q16" s="947"/>
      <c r="R16" s="947"/>
      <c r="S16" s="947"/>
      <c r="T16" s="947"/>
      <c r="U16" s="947"/>
      <c r="V16" s="947"/>
      <c r="W16" s="947"/>
      <c r="X16" s="947"/>
      <c r="Y16" s="947"/>
      <c r="Z16" s="948"/>
      <c r="AA16" s="930"/>
      <c r="AC16" s="609"/>
      <c r="AD16" s="507" t="s">
        <v>0</v>
      </c>
      <c r="AE16" s="508"/>
      <c r="AF16" s="508"/>
      <c r="AG16" s="508"/>
      <c r="AH16" s="508"/>
      <c r="AI16" s="508"/>
      <c r="AJ16" s="508"/>
      <c r="AK16" s="508"/>
      <c r="AL16" s="509"/>
      <c r="AM16" s="764" t="s">
        <v>845</v>
      </c>
      <c r="AN16" s="765"/>
      <c r="AO16" s="765"/>
      <c r="AP16" s="765"/>
      <c r="AQ16" s="765"/>
      <c r="AR16" s="765"/>
      <c r="AS16" s="765"/>
      <c r="AT16" s="765"/>
      <c r="AU16" s="765"/>
      <c r="AV16" s="765"/>
      <c r="AW16" s="765"/>
      <c r="AX16" s="765"/>
      <c r="AY16" s="765"/>
      <c r="AZ16" s="765"/>
      <c r="BA16" s="765"/>
      <c r="BB16" s="766"/>
      <c r="BC16" s="659"/>
    </row>
    <row r="17" spans="1:55" ht="18.75" customHeight="1">
      <c r="A17" s="918"/>
      <c r="B17" s="905" t="s">
        <v>272</v>
      </c>
      <c r="C17" s="906"/>
      <c r="D17" s="906"/>
      <c r="E17" s="906"/>
      <c r="F17" s="906"/>
      <c r="G17" s="906"/>
      <c r="H17" s="906"/>
      <c r="I17" s="906"/>
      <c r="J17" s="907"/>
      <c r="K17" s="731"/>
      <c r="L17" s="730"/>
      <c r="M17" s="396" t="s">
        <v>777</v>
      </c>
      <c r="N17" s="731"/>
      <c r="O17" s="732"/>
      <c r="P17" s="730"/>
      <c r="Q17" s="958" t="s">
        <v>273</v>
      </c>
      <c r="R17" s="959"/>
      <c r="S17" s="959"/>
      <c r="T17" s="959"/>
      <c r="U17" s="959"/>
      <c r="V17" s="959"/>
      <c r="W17" s="959"/>
      <c r="X17" s="959"/>
      <c r="Y17" s="959"/>
      <c r="Z17" s="960"/>
      <c r="AA17" s="930"/>
      <c r="AC17" s="609"/>
      <c r="AD17" s="507" t="s">
        <v>846</v>
      </c>
      <c r="AE17" s="508"/>
      <c r="AF17" s="508"/>
      <c r="AG17" s="508"/>
      <c r="AH17" s="508"/>
      <c r="AI17" s="508"/>
      <c r="AJ17" s="508"/>
      <c r="AK17" s="508"/>
      <c r="AL17" s="509"/>
      <c r="AM17" s="685" t="s">
        <v>847</v>
      </c>
      <c r="AN17" s="686"/>
      <c r="AO17" s="236" t="s">
        <v>1</v>
      </c>
      <c r="AP17" s="685" t="s">
        <v>848</v>
      </c>
      <c r="AQ17" s="687"/>
      <c r="AR17" s="686"/>
      <c r="AS17" s="767"/>
      <c r="AT17" s="768"/>
      <c r="AU17" s="768"/>
      <c r="AV17" s="768"/>
      <c r="AW17" s="768"/>
      <c r="AX17" s="768"/>
      <c r="AY17" s="768"/>
      <c r="AZ17" s="768"/>
      <c r="BA17" s="768"/>
      <c r="BB17" s="769"/>
      <c r="BC17" s="659"/>
    </row>
    <row r="18" spans="1:55" ht="18.75" customHeight="1">
      <c r="A18" s="918"/>
      <c r="B18" s="961" t="s">
        <v>274</v>
      </c>
      <c r="C18" s="962"/>
      <c r="D18" s="963"/>
      <c r="E18" s="967" t="s">
        <v>275</v>
      </c>
      <c r="F18" s="968"/>
      <c r="G18" s="968"/>
      <c r="H18" s="968"/>
      <c r="I18" s="968"/>
      <c r="J18" s="969"/>
      <c r="K18" s="932"/>
      <c r="L18" s="933"/>
      <c r="M18" s="934"/>
      <c r="N18" s="103" t="s">
        <v>281</v>
      </c>
      <c r="O18" s="932"/>
      <c r="P18" s="933"/>
      <c r="Q18" s="933"/>
      <c r="R18" s="934"/>
      <c r="S18" s="103" t="s">
        <v>281</v>
      </c>
      <c r="T18" s="935"/>
      <c r="U18" s="936"/>
      <c r="V18" s="936"/>
      <c r="W18" s="936"/>
      <c r="X18" s="936"/>
      <c r="Y18" s="936"/>
      <c r="Z18" s="937"/>
      <c r="AA18" s="930"/>
      <c r="AC18" s="609"/>
      <c r="AD18" s="770" t="s">
        <v>118</v>
      </c>
      <c r="AE18" s="771"/>
      <c r="AF18" s="772"/>
      <c r="AG18" s="776" t="s">
        <v>849</v>
      </c>
      <c r="AH18" s="777"/>
      <c r="AI18" s="777"/>
      <c r="AJ18" s="777"/>
      <c r="AK18" s="777"/>
      <c r="AL18" s="778"/>
      <c r="AM18" s="779" t="s">
        <v>850</v>
      </c>
      <c r="AN18" s="780"/>
      <c r="AO18" s="781"/>
      <c r="AP18" s="237" t="s">
        <v>851</v>
      </c>
      <c r="AQ18" s="779" t="s">
        <v>707</v>
      </c>
      <c r="AR18" s="780"/>
      <c r="AS18" s="780"/>
      <c r="AT18" s="781"/>
      <c r="AU18" s="237" t="s">
        <v>852</v>
      </c>
      <c r="AV18" s="782"/>
      <c r="AW18" s="783"/>
      <c r="AX18" s="783"/>
      <c r="AY18" s="783"/>
      <c r="AZ18" s="783"/>
      <c r="BA18" s="783"/>
      <c r="BB18" s="784"/>
      <c r="BC18" s="659"/>
    </row>
    <row r="19" spans="1:55" ht="18.75" customHeight="1">
      <c r="A19" s="918"/>
      <c r="B19" s="964"/>
      <c r="C19" s="965"/>
      <c r="D19" s="966"/>
      <c r="E19" s="938" t="s">
        <v>276</v>
      </c>
      <c r="F19" s="939"/>
      <c r="G19" s="939"/>
      <c r="H19" s="939"/>
      <c r="I19" s="939"/>
      <c r="J19" s="940"/>
      <c r="K19" s="941"/>
      <c r="L19" s="942"/>
      <c r="M19" s="942"/>
      <c r="N19" s="942"/>
      <c r="O19" s="942"/>
      <c r="P19" s="942"/>
      <c r="Q19" s="942"/>
      <c r="R19" s="942"/>
      <c r="S19" s="942"/>
      <c r="T19" s="942"/>
      <c r="U19" s="942"/>
      <c r="V19" s="942"/>
      <c r="W19" s="942"/>
      <c r="X19" s="942"/>
      <c r="Y19" s="942"/>
      <c r="Z19" s="943"/>
      <c r="AA19" s="930"/>
      <c r="AC19" s="609"/>
      <c r="AD19" s="773"/>
      <c r="AE19" s="774"/>
      <c r="AF19" s="775"/>
      <c r="AG19" s="785" t="s">
        <v>853</v>
      </c>
      <c r="AH19" s="786"/>
      <c r="AI19" s="786"/>
      <c r="AJ19" s="786"/>
      <c r="AK19" s="786"/>
      <c r="AL19" s="787"/>
      <c r="AM19" s="788" t="s">
        <v>854</v>
      </c>
      <c r="AN19" s="789"/>
      <c r="AO19" s="789"/>
      <c r="AP19" s="789"/>
      <c r="AQ19" s="789"/>
      <c r="AR19" s="789"/>
      <c r="AS19" s="789"/>
      <c r="AT19" s="789"/>
      <c r="AU19" s="789"/>
      <c r="AV19" s="789"/>
      <c r="AW19" s="789"/>
      <c r="AX19" s="789"/>
      <c r="AY19" s="789"/>
      <c r="AZ19" s="789"/>
      <c r="BA19" s="789"/>
      <c r="BB19" s="790"/>
      <c r="BC19" s="659"/>
    </row>
    <row r="20" spans="1:55" ht="18.75" customHeight="1">
      <c r="A20" s="918"/>
      <c r="B20" s="905" t="s">
        <v>277</v>
      </c>
      <c r="C20" s="906"/>
      <c r="D20" s="906"/>
      <c r="E20" s="906"/>
      <c r="F20" s="906"/>
      <c r="G20" s="906"/>
      <c r="H20" s="906"/>
      <c r="I20" s="906"/>
      <c r="J20" s="907"/>
      <c r="K20" s="397" t="s">
        <v>278</v>
      </c>
      <c r="L20" s="731"/>
      <c r="M20" s="730"/>
      <c r="N20" s="398" t="s">
        <v>279</v>
      </c>
      <c r="O20" s="731"/>
      <c r="P20" s="732"/>
      <c r="Q20" s="730"/>
      <c r="R20" s="399" t="s">
        <v>777</v>
      </c>
      <c r="S20" s="731"/>
      <c r="T20" s="732"/>
      <c r="U20" s="732"/>
      <c r="V20" s="733"/>
      <c r="W20" s="972" t="s">
        <v>280</v>
      </c>
      <c r="X20" s="974" t="s">
        <v>991</v>
      </c>
      <c r="Y20" s="944" t="s">
        <v>282</v>
      </c>
      <c r="Z20" s="945"/>
      <c r="AA20" s="930"/>
      <c r="AC20" s="609"/>
      <c r="AD20" s="507" t="s">
        <v>13</v>
      </c>
      <c r="AE20" s="508"/>
      <c r="AF20" s="508"/>
      <c r="AG20" s="508"/>
      <c r="AH20" s="508"/>
      <c r="AI20" s="508"/>
      <c r="AJ20" s="508"/>
      <c r="AK20" s="508"/>
      <c r="AL20" s="509"/>
      <c r="AM20" s="238" t="s">
        <v>855</v>
      </c>
      <c r="AN20" s="685" t="s">
        <v>856</v>
      </c>
      <c r="AO20" s="686"/>
      <c r="AP20" s="239" t="s">
        <v>857</v>
      </c>
      <c r="AQ20" s="685" t="s">
        <v>858</v>
      </c>
      <c r="AR20" s="687"/>
      <c r="AS20" s="686"/>
      <c r="AT20" s="236" t="s">
        <v>1</v>
      </c>
      <c r="AU20" s="685" t="s">
        <v>859</v>
      </c>
      <c r="AV20" s="687"/>
      <c r="AW20" s="687"/>
      <c r="AX20" s="688"/>
      <c r="AY20" s="791" t="s">
        <v>860</v>
      </c>
      <c r="AZ20" s="793">
        <v>1</v>
      </c>
      <c r="BA20" s="683" t="s">
        <v>861</v>
      </c>
      <c r="BB20" s="684"/>
      <c r="BC20" s="659"/>
    </row>
    <row r="21" spans="1:55" ht="18.75" customHeight="1">
      <c r="A21" s="918"/>
      <c r="B21" s="905" t="s">
        <v>283</v>
      </c>
      <c r="C21" s="906"/>
      <c r="D21" s="906"/>
      <c r="E21" s="906"/>
      <c r="F21" s="906"/>
      <c r="G21" s="906"/>
      <c r="H21" s="906"/>
      <c r="I21" s="906"/>
      <c r="J21" s="907"/>
      <c r="K21" s="397" t="s">
        <v>278</v>
      </c>
      <c r="L21" s="731"/>
      <c r="M21" s="730"/>
      <c r="N21" s="398" t="s">
        <v>279</v>
      </c>
      <c r="O21" s="731"/>
      <c r="P21" s="732"/>
      <c r="Q21" s="730"/>
      <c r="R21" s="399" t="s">
        <v>777</v>
      </c>
      <c r="S21" s="731"/>
      <c r="T21" s="732"/>
      <c r="U21" s="732"/>
      <c r="V21" s="733"/>
      <c r="W21" s="973"/>
      <c r="X21" s="975"/>
      <c r="Y21" s="911" t="s">
        <v>284</v>
      </c>
      <c r="Z21" s="912"/>
      <c r="AA21" s="930"/>
      <c r="AC21" s="609"/>
      <c r="AD21" s="507" t="s">
        <v>862</v>
      </c>
      <c r="AE21" s="508"/>
      <c r="AF21" s="508"/>
      <c r="AG21" s="508"/>
      <c r="AH21" s="508"/>
      <c r="AI21" s="508"/>
      <c r="AJ21" s="508"/>
      <c r="AK21" s="508"/>
      <c r="AL21" s="509"/>
      <c r="AM21" s="238" t="s">
        <v>855</v>
      </c>
      <c r="AN21" s="685" t="s">
        <v>856</v>
      </c>
      <c r="AO21" s="686"/>
      <c r="AP21" s="239" t="s">
        <v>857</v>
      </c>
      <c r="AQ21" s="685" t="s">
        <v>858</v>
      </c>
      <c r="AR21" s="687"/>
      <c r="AS21" s="686"/>
      <c r="AT21" s="236" t="s">
        <v>1</v>
      </c>
      <c r="AU21" s="685" t="s">
        <v>863</v>
      </c>
      <c r="AV21" s="687"/>
      <c r="AW21" s="687"/>
      <c r="AX21" s="688"/>
      <c r="AY21" s="792"/>
      <c r="AZ21" s="794"/>
      <c r="BA21" s="689" t="s">
        <v>864</v>
      </c>
      <c r="BB21" s="690"/>
      <c r="BC21" s="659"/>
    </row>
    <row r="22" spans="1:55" ht="18.75" customHeight="1">
      <c r="A22" s="918"/>
      <c r="B22" s="905" t="s">
        <v>285</v>
      </c>
      <c r="C22" s="906"/>
      <c r="D22" s="906"/>
      <c r="E22" s="906"/>
      <c r="F22" s="906"/>
      <c r="G22" s="907"/>
      <c r="H22" s="908"/>
      <c r="I22" s="909"/>
      <c r="J22" s="909"/>
      <c r="K22" s="910"/>
      <c r="L22" s="400" t="s">
        <v>286</v>
      </c>
      <c r="M22" s="905" t="s">
        <v>287</v>
      </c>
      <c r="N22" s="906"/>
      <c r="O22" s="906"/>
      <c r="P22" s="906"/>
      <c r="Q22" s="906"/>
      <c r="R22" s="907"/>
      <c r="S22" s="373"/>
      <c r="T22" s="905" t="s">
        <v>288</v>
      </c>
      <c r="U22" s="906"/>
      <c r="V22" s="906"/>
      <c r="W22" s="906"/>
      <c r="X22" s="907"/>
      <c r="Y22" s="747"/>
      <c r="Z22" s="757"/>
      <c r="AA22" s="930"/>
      <c r="AC22" s="609"/>
      <c r="AD22" s="507" t="s">
        <v>865</v>
      </c>
      <c r="AE22" s="508"/>
      <c r="AF22" s="508"/>
      <c r="AG22" s="508"/>
      <c r="AH22" s="508"/>
      <c r="AI22" s="509"/>
      <c r="AJ22" s="691">
        <v>5000</v>
      </c>
      <c r="AK22" s="692"/>
      <c r="AL22" s="692"/>
      <c r="AM22" s="693"/>
      <c r="AN22" s="240" t="s">
        <v>866</v>
      </c>
      <c r="AO22" s="507" t="s">
        <v>867</v>
      </c>
      <c r="AP22" s="508"/>
      <c r="AQ22" s="508"/>
      <c r="AR22" s="508"/>
      <c r="AS22" s="508"/>
      <c r="AT22" s="509"/>
      <c r="AU22" s="270">
        <v>3</v>
      </c>
      <c r="AV22" s="507" t="s">
        <v>868</v>
      </c>
      <c r="AW22" s="508"/>
      <c r="AX22" s="508"/>
      <c r="AY22" s="508"/>
      <c r="AZ22" s="509"/>
      <c r="BA22" s="691">
        <v>1</v>
      </c>
      <c r="BB22" s="694"/>
      <c r="BC22" s="659"/>
    </row>
    <row r="23" spans="1:55" ht="18.75" customHeight="1">
      <c r="A23" s="918"/>
      <c r="B23" s="949" t="s">
        <v>289</v>
      </c>
      <c r="C23" s="950"/>
      <c r="D23" s="950"/>
      <c r="E23" s="950"/>
      <c r="F23" s="950"/>
      <c r="G23" s="951"/>
      <c r="H23" s="952" t="str">
        <f>$K$18&amp;$N$18&amp;$O$18&amp;$S$18</f>
        <v>選択選択</v>
      </c>
      <c r="I23" s="950"/>
      <c r="J23" s="950"/>
      <c r="K23" s="951"/>
      <c r="L23" s="953" t="str">
        <f>IF($H$23="","",(VLOOKUP(TRIM($H$23),コード表!$A$2:$B$59,2,FALSE)))&amp;""</f>
        <v/>
      </c>
      <c r="M23" s="954"/>
      <c r="N23" s="955" t="s">
        <v>290</v>
      </c>
      <c r="O23" s="956"/>
      <c r="P23" s="956"/>
      <c r="Q23" s="956"/>
      <c r="R23" s="956"/>
      <c r="S23" s="956"/>
      <c r="T23" s="956"/>
      <c r="U23" s="956"/>
      <c r="V23" s="956"/>
      <c r="W23" s="956"/>
      <c r="X23" s="956"/>
      <c r="Y23" s="956"/>
      <c r="Z23" s="957"/>
      <c r="AA23" s="930"/>
      <c r="AC23" s="609"/>
      <c r="AD23" s="507" t="s">
        <v>869</v>
      </c>
      <c r="AE23" s="508"/>
      <c r="AF23" s="508"/>
      <c r="AG23" s="508"/>
      <c r="AH23" s="508"/>
      <c r="AI23" s="509"/>
      <c r="AJ23" s="510" t="s">
        <v>954</v>
      </c>
      <c r="AK23" s="508"/>
      <c r="AL23" s="508"/>
      <c r="AM23" s="509"/>
      <c r="AN23" s="795" t="s">
        <v>955</v>
      </c>
      <c r="AO23" s="625"/>
      <c r="AP23" s="540"/>
      <c r="AQ23" s="541"/>
      <c r="AR23" s="541"/>
      <c r="AS23" s="541"/>
      <c r="AT23" s="541"/>
      <c r="AU23" s="541"/>
      <c r="AV23" s="541"/>
      <c r="AW23" s="541"/>
      <c r="AX23" s="541"/>
      <c r="AY23" s="541"/>
      <c r="AZ23" s="541"/>
      <c r="BA23" s="541"/>
      <c r="BB23" s="542"/>
      <c r="BC23" s="659"/>
    </row>
    <row r="24" spans="1:55" ht="18.75" customHeight="1" thickBot="1">
      <c r="A24" s="919"/>
      <c r="B24" s="869" t="s">
        <v>291</v>
      </c>
      <c r="C24" s="874"/>
      <c r="D24" s="870"/>
      <c r="E24" s="871" t="s">
        <v>810</v>
      </c>
      <c r="F24" s="872"/>
      <c r="G24" s="872"/>
      <c r="H24" s="872"/>
      <c r="I24" s="872"/>
      <c r="J24" s="873"/>
      <c r="K24" s="401" t="str">
        <f>IF($E$24="","",(VLOOKUP($E$24,コード表!$A$78:$B$94,2,FALSE)))&amp;""</f>
        <v/>
      </c>
      <c r="L24" s="869" t="s">
        <v>292</v>
      </c>
      <c r="M24" s="870"/>
      <c r="N24" s="871"/>
      <c r="O24" s="872"/>
      <c r="P24" s="872"/>
      <c r="Q24" s="873"/>
      <c r="R24" s="401" t="str">
        <f>IF($N$24="","",(VLOOKUP($N$24,コード表!$A$78:$B$94,2,FALSE)))&amp;""</f>
        <v/>
      </c>
      <c r="S24" s="869" t="s">
        <v>294</v>
      </c>
      <c r="T24" s="870"/>
      <c r="U24" s="871"/>
      <c r="V24" s="872"/>
      <c r="W24" s="872"/>
      <c r="X24" s="873"/>
      <c r="Y24" s="401" t="str">
        <f>IF($U$24="","",(VLOOKUP($U$24,コード表!$A$78:$B$94,2,FALSE)))&amp;""</f>
        <v/>
      </c>
      <c r="Z24" s="402"/>
      <c r="AA24" s="931"/>
      <c r="AC24" s="610"/>
      <c r="AD24" s="522" t="s">
        <v>870</v>
      </c>
      <c r="AE24" s="523"/>
      <c r="AF24" s="545"/>
      <c r="AG24" s="677" t="s">
        <v>871</v>
      </c>
      <c r="AH24" s="678"/>
      <c r="AI24" s="678"/>
      <c r="AJ24" s="678"/>
      <c r="AK24" s="678"/>
      <c r="AL24" s="679"/>
      <c r="AM24" s="241" t="s">
        <v>956</v>
      </c>
      <c r="AN24" s="522" t="s">
        <v>872</v>
      </c>
      <c r="AO24" s="545"/>
      <c r="AP24" s="677" t="s">
        <v>873</v>
      </c>
      <c r="AQ24" s="678"/>
      <c r="AR24" s="678"/>
      <c r="AS24" s="679"/>
      <c r="AT24" s="241" t="s">
        <v>956</v>
      </c>
      <c r="AU24" s="522" t="s">
        <v>874</v>
      </c>
      <c r="AV24" s="545"/>
      <c r="AW24" s="680" t="s">
        <v>810</v>
      </c>
      <c r="AX24" s="681"/>
      <c r="AY24" s="681"/>
      <c r="AZ24" s="682"/>
      <c r="BA24" s="241" t="s">
        <v>956</v>
      </c>
      <c r="BB24" s="242"/>
      <c r="BC24" s="660"/>
    </row>
    <row r="25" spans="1:55" ht="18.75" customHeight="1" thickTop="1" thickBot="1">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row>
    <row r="26" spans="1:55" ht="18.75" customHeight="1" thickTop="1">
      <c r="A26" s="888" t="s">
        <v>295</v>
      </c>
      <c r="B26" s="698" t="s">
        <v>296</v>
      </c>
      <c r="C26" s="699"/>
      <c r="D26" s="699"/>
      <c r="E26" s="699"/>
      <c r="F26" s="699"/>
      <c r="G26" s="891"/>
      <c r="H26" s="892"/>
      <c r="I26" s="893"/>
      <c r="J26" s="893"/>
      <c r="K26" s="893"/>
      <c r="L26" s="893"/>
      <c r="M26" s="893"/>
      <c r="N26" s="893"/>
      <c r="O26" s="893"/>
      <c r="P26" s="893"/>
      <c r="Q26" s="893"/>
      <c r="R26" s="893"/>
      <c r="S26" s="893"/>
      <c r="T26" s="893"/>
      <c r="U26" s="893"/>
      <c r="V26" s="893"/>
      <c r="W26" s="893"/>
      <c r="X26" s="893"/>
      <c r="Y26" s="893"/>
      <c r="Z26" s="894"/>
      <c r="AA26" s="878" t="s">
        <v>297</v>
      </c>
      <c r="AC26" s="645" t="s">
        <v>875</v>
      </c>
      <c r="AD26" s="481" t="s">
        <v>876</v>
      </c>
      <c r="AE26" s="482"/>
      <c r="AF26" s="482"/>
      <c r="AG26" s="482"/>
      <c r="AH26" s="482"/>
      <c r="AI26" s="648"/>
      <c r="AJ26" s="649" t="s">
        <v>808</v>
      </c>
      <c r="AK26" s="650"/>
      <c r="AL26" s="650"/>
      <c r="AM26" s="650"/>
      <c r="AN26" s="650"/>
      <c r="AO26" s="650"/>
      <c r="AP26" s="650"/>
      <c r="AQ26" s="650"/>
      <c r="AR26" s="650"/>
      <c r="AS26" s="650"/>
      <c r="AT26" s="650"/>
      <c r="AU26" s="650"/>
      <c r="AV26" s="650"/>
      <c r="AW26" s="650"/>
      <c r="AX26" s="650"/>
      <c r="AY26" s="650"/>
      <c r="AZ26" s="650"/>
      <c r="BA26" s="650"/>
      <c r="BB26" s="651"/>
      <c r="BC26" s="658" t="s">
        <v>877</v>
      </c>
    </row>
    <row r="27" spans="1:55" ht="18.75" customHeight="1">
      <c r="A27" s="889"/>
      <c r="B27" s="881" t="s">
        <v>298</v>
      </c>
      <c r="C27" s="882"/>
      <c r="D27" s="882"/>
      <c r="E27" s="882"/>
      <c r="F27" s="882"/>
      <c r="G27" s="882"/>
      <c r="H27" s="882"/>
      <c r="I27" s="882"/>
      <c r="J27" s="882"/>
      <c r="K27" s="882"/>
      <c r="L27" s="882"/>
      <c r="M27" s="882"/>
      <c r="N27" s="882"/>
      <c r="O27" s="882"/>
      <c r="P27" s="882"/>
      <c r="Q27" s="882"/>
      <c r="R27" s="882"/>
      <c r="S27" s="882"/>
      <c r="T27" s="882"/>
      <c r="U27" s="882"/>
      <c r="V27" s="882"/>
      <c r="W27" s="882"/>
      <c r="X27" s="882"/>
      <c r="Y27" s="882"/>
      <c r="Z27" s="883"/>
      <c r="AA27" s="879"/>
      <c r="AC27" s="646"/>
      <c r="AD27" s="661"/>
      <c r="AE27" s="662"/>
      <c r="AF27" s="662"/>
      <c r="AG27" s="662"/>
      <c r="AH27" s="662"/>
      <c r="AI27" s="662"/>
      <c r="AJ27" s="662"/>
      <c r="AK27" s="662"/>
      <c r="AL27" s="662"/>
      <c r="AM27" s="662"/>
      <c r="AN27" s="662"/>
      <c r="AO27" s="662"/>
      <c r="AP27" s="662"/>
      <c r="AQ27" s="662"/>
      <c r="AR27" s="662"/>
      <c r="AS27" s="662"/>
      <c r="AT27" s="662"/>
      <c r="AU27" s="662"/>
      <c r="AV27" s="662"/>
      <c r="AW27" s="662"/>
      <c r="AX27" s="662"/>
      <c r="AY27" s="662"/>
      <c r="AZ27" s="662"/>
      <c r="BA27" s="662"/>
      <c r="BB27" s="663"/>
      <c r="BC27" s="659"/>
    </row>
    <row r="28" spans="1:55" ht="18.75" customHeight="1">
      <c r="A28" s="889"/>
      <c r="B28" s="723" t="s">
        <v>299</v>
      </c>
      <c r="C28" s="724"/>
      <c r="D28" s="724"/>
      <c r="E28" s="724"/>
      <c r="F28" s="724"/>
      <c r="G28" s="884"/>
      <c r="H28" s="747"/>
      <c r="I28" s="727"/>
      <c r="J28" s="727"/>
      <c r="K28" s="727"/>
      <c r="L28" s="727"/>
      <c r="M28" s="727"/>
      <c r="N28" s="727"/>
      <c r="O28" s="728"/>
      <c r="P28" s="723" t="s">
        <v>300</v>
      </c>
      <c r="Q28" s="724"/>
      <c r="R28" s="884"/>
      <c r="S28" s="904"/>
      <c r="T28" s="727"/>
      <c r="U28" s="727"/>
      <c r="V28" s="727"/>
      <c r="W28" s="727"/>
      <c r="X28" s="727"/>
      <c r="Y28" s="727"/>
      <c r="Z28" s="757"/>
      <c r="AA28" s="879"/>
      <c r="AC28" s="646"/>
      <c r="AD28" s="507" t="s">
        <v>144</v>
      </c>
      <c r="AE28" s="508"/>
      <c r="AF28" s="508"/>
      <c r="AG28" s="508"/>
      <c r="AH28" s="508"/>
      <c r="AI28" s="509"/>
      <c r="AJ28" s="664" t="s">
        <v>878</v>
      </c>
      <c r="AK28" s="665"/>
      <c r="AL28" s="665"/>
      <c r="AM28" s="665"/>
      <c r="AN28" s="665"/>
      <c r="AO28" s="665"/>
      <c r="AP28" s="665"/>
      <c r="AQ28" s="666"/>
      <c r="AR28" s="507" t="s">
        <v>145</v>
      </c>
      <c r="AS28" s="508"/>
      <c r="AT28" s="509"/>
      <c r="AU28" s="667">
        <v>43800</v>
      </c>
      <c r="AV28" s="563"/>
      <c r="AW28" s="563"/>
      <c r="AX28" s="563"/>
      <c r="AY28" s="563"/>
      <c r="AZ28" s="563"/>
      <c r="BA28" s="563"/>
      <c r="BB28" s="567"/>
      <c r="BC28" s="659"/>
    </row>
    <row r="29" spans="1:55" ht="18.75" customHeight="1">
      <c r="A29" s="889"/>
      <c r="B29" s="723" t="s">
        <v>301</v>
      </c>
      <c r="C29" s="724"/>
      <c r="D29" s="724"/>
      <c r="E29" s="724"/>
      <c r="F29" s="724"/>
      <c r="G29" s="884"/>
      <c r="H29" s="898"/>
      <c r="I29" s="899"/>
      <c r="J29" s="899"/>
      <c r="K29" s="899"/>
      <c r="L29" s="243" t="s">
        <v>790</v>
      </c>
      <c r="M29" s="898"/>
      <c r="N29" s="899"/>
      <c r="O29" s="899"/>
      <c r="P29" s="899"/>
      <c r="Q29" s="900" t="s">
        <v>293</v>
      </c>
      <c r="R29" s="900"/>
      <c r="S29" s="900"/>
      <c r="T29" s="900"/>
      <c r="U29" s="670" t="s">
        <v>791</v>
      </c>
      <c r="V29" s="670"/>
      <c r="W29" s="670"/>
      <c r="X29" s="670"/>
      <c r="Y29" s="670"/>
      <c r="Z29" s="671"/>
      <c r="AA29" s="879"/>
      <c r="AC29" s="646"/>
      <c r="AD29" s="507" t="s">
        <v>146</v>
      </c>
      <c r="AE29" s="508"/>
      <c r="AF29" s="508"/>
      <c r="AG29" s="508"/>
      <c r="AH29" s="508"/>
      <c r="AI29" s="509"/>
      <c r="AJ29" s="668">
        <v>43801</v>
      </c>
      <c r="AK29" s="669"/>
      <c r="AL29" s="669"/>
      <c r="AM29" s="669"/>
      <c r="AN29" s="243" t="s">
        <v>253</v>
      </c>
      <c r="AO29" s="668">
        <v>44531</v>
      </c>
      <c r="AP29" s="669"/>
      <c r="AQ29" s="669"/>
      <c r="AR29" s="669"/>
      <c r="AS29" s="508" t="s">
        <v>879</v>
      </c>
      <c r="AT29" s="508"/>
      <c r="AU29" s="508"/>
      <c r="AV29" s="508"/>
      <c r="AW29" s="670"/>
      <c r="AX29" s="670"/>
      <c r="AY29" s="670"/>
      <c r="AZ29" s="670"/>
      <c r="BA29" s="670"/>
      <c r="BB29" s="671"/>
      <c r="BC29" s="659"/>
    </row>
    <row r="30" spans="1:55" ht="18.75" customHeight="1" thickBot="1">
      <c r="A30" s="890"/>
      <c r="B30" s="797" t="s">
        <v>302</v>
      </c>
      <c r="C30" s="798"/>
      <c r="D30" s="798"/>
      <c r="E30" s="798"/>
      <c r="F30" s="798"/>
      <c r="G30" s="710"/>
      <c r="H30" s="871" t="s">
        <v>293</v>
      </c>
      <c r="I30" s="872"/>
      <c r="J30" s="872"/>
      <c r="K30" s="895"/>
      <c r="L30" s="53" t="s">
        <v>303</v>
      </c>
      <c r="M30" s="871" t="s">
        <v>810</v>
      </c>
      <c r="N30" s="872"/>
      <c r="O30" s="873"/>
      <c r="P30" s="896" t="s">
        <v>304</v>
      </c>
      <c r="Q30" s="705"/>
      <c r="R30" s="705"/>
      <c r="S30" s="705"/>
      <c r="T30" s="705"/>
      <c r="U30" s="705"/>
      <c r="V30" s="705"/>
      <c r="W30" s="705"/>
      <c r="X30" s="705"/>
      <c r="Y30" s="705"/>
      <c r="Z30" s="897"/>
      <c r="AA30" s="880"/>
      <c r="AC30" s="647"/>
      <c r="AD30" s="522" t="s">
        <v>147</v>
      </c>
      <c r="AE30" s="523"/>
      <c r="AF30" s="523"/>
      <c r="AG30" s="523"/>
      <c r="AH30" s="523"/>
      <c r="AI30" s="545"/>
      <c r="AJ30" s="672" t="s">
        <v>880</v>
      </c>
      <c r="AK30" s="572"/>
      <c r="AL30" s="572"/>
      <c r="AM30" s="673"/>
      <c r="AN30" s="244" t="s">
        <v>148</v>
      </c>
      <c r="AO30" s="672" t="s">
        <v>881</v>
      </c>
      <c r="AP30" s="572"/>
      <c r="AQ30" s="674"/>
      <c r="AR30" s="675" t="s">
        <v>882</v>
      </c>
      <c r="AS30" s="549"/>
      <c r="AT30" s="549"/>
      <c r="AU30" s="549"/>
      <c r="AV30" s="549"/>
      <c r="AW30" s="549"/>
      <c r="AX30" s="549"/>
      <c r="AY30" s="549"/>
      <c r="AZ30" s="549"/>
      <c r="BA30" s="549"/>
      <c r="BB30" s="676"/>
      <c r="BC30" s="660"/>
    </row>
    <row r="31" spans="1:55" ht="18.75" customHeight="1" thickTop="1" thickBot="1">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row>
    <row r="32" spans="1:55" ht="18.75" customHeight="1" thickTop="1">
      <c r="A32" s="875" t="s">
        <v>305</v>
      </c>
      <c r="B32" s="698" t="s">
        <v>306</v>
      </c>
      <c r="C32" s="699"/>
      <c r="D32" s="699"/>
      <c r="E32" s="699"/>
      <c r="F32" s="699"/>
      <c r="G32" s="700"/>
      <c r="H32" s="701"/>
      <c r="I32" s="702"/>
      <c r="J32" s="702"/>
      <c r="K32" s="702"/>
      <c r="L32" s="702"/>
      <c r="M32" s="702"/>
      <c r="N32" s="702"/>
      <c r="O32" s="702"/>
      <c r="P32" s="703"/>
      <c r="Q32" s="717" t="s">
        <v>778</v>
      </c>
      <c r="R32" s="718"/>
      <c r="S32" s="718"/>
      <c r="T32" s="718"/>
      <c r="U32" s="718"/>
      <c r="V32" s="718"/>
      <c r="W32" s="718"/>
      <c r="X32" s="718"/>
      <c r="Y32" s="718"/>
      <c r="Z32" s="719"/>
      <c r="AA32" s="810" t="s">
        <v>297</v>
      </c>
      <c r="AC32" s="608" t="s">
        <v>832</v>
      </c>
      <c r="AD32" s="481" t="s">
        <v>51</v>
      </c>
      <c r="AE32" s="482"/>
      <c r="AF32" s="482"/>
      <c r="AG32" s="482"/>
      <c r="AH32" s="482"/>
      <c r="AI32" s="483"/>
      <c r="AJ32" s="560" t="s">
        <v>883</v>
      </c>
      <c r="AK32" s="535"/>
      <c r="AL32" s="535"/>
      <c r="AM32" s="535"/>
      <c r="AN32" s="535"/>
      <c r="AO32" s="535"/>
      <c r="AP32" s="535"/>
      <c r="AQ32" s="535"/>
      <c r="AR32" s="561"/>
      <c r="AS32" s="484"/>
      <c r="AT32" s="485"/>
      <c r="AU32" s="485"/>
      <c r="AV32" s="485"/>
      <c r="AW32" s="485"/>
      <c r="AX32" s="485"/>
      <c r="AY32" s="485"/>
      <c r="AZ32" s="485"/>
      <c r="BA32" s="485"/>
      <c r="BB32" s="486"/>
      <c r="BC32" s="537" t="s">
        <v>877</v>
      </c>
    </row>
    <row r="33" spans="1:55" ht="18.75" customHeight="1">
      <c r="A33" s="876"/>
      <c r="B33" s="723" t="s">
        <v>308</v>
      </c>
      <c r="C33" s="724"/>
      <c r="D33" s="724"/>
      <c r="E33" s="724"/>
      <c r="F33" s="724"/>
      <c r="G33" s="725"/>
      <c r="H33" s="726"/>
      <c r="I33" s="727"/>
      <c r="J33" s="727"/>
      <c r="K33" s="727"/>
      <c r="L33" s="727"/>
      <c r="M33" s="727"/>
      <c r="N33" s="727"/>
      <c r="O33" s="727"/>
      <c r="P33" s="728"/>
      <c r="Q33" s="720"/>
      <c r="R33" s="721"/>
      <c r="S33" s="721"/>
      <c r="T33" s="721"/>
      <c r="U33" s="721"/>
      <c r="V33" s="721"/>
      <c r="W33" s="721"/>
      <c r="X33" s="721"/>
      <c r="Y33" s="721"/>
      <c r="Z33" s="722"/>
      <c r="AA33" s="811"/>
      <c r="AC33" s="609"/>
      <c r="AD33" s="507" t="s">
        <v>10</v>
      </c>
      <c r="AE33" s="508"/>
      <c r="AF33" s="508"/>
      <c r="AG33" s="508"/>
      <c r="AH33" s="508"/>
      <c r="AI33" s="511"/>
      <c r="AJ33" s="562" t="s">
        <v>884</v>
      </c>
      <c r="AK33" s="563"/>
      <c r="AL33" s="563"/>
      <c r="AM33" s="563"/>
      <c r="AN33" s="563"/>
      <c r="AO33" s="563"/>
      <c r="AP33" s="563"/>
      <c r="AQ33" s="563"/>
      <c r="AR33" s="564"/>
      <c r="AS33" s="487"/>
      <c r="AT33" s="488"/>
      <c r="AU33" s="488"/>
      <c r="AV33" s="488"/>
      <c r="AW33" s="488"/>
      <c r="AX33" s="488"/>
      <c r="AY33" s="488"/>
      <c r="AZ33" s="488"/>
      <c r="BA33" s="488"/>
      <c r="BB33" s="489"/>
      <c r="BC33" s="538"/>
    </row>
    <row r="34" spans="1:55" ht="18.75" customHeight="1">
      <c r="A34" s="876"/>
      <c r="B34" s="723" t="s">
        <v>272</v>
      </c>
      <c r="C34" s="724"/>
      <c r="D34" s="724"/>
      <c r="E34" s="724"/>
      <c r="F34" s="724"/>
      <c r="G34" s="725"/>
      <c r="H34" s="729"/>
      <c r="I34" s="730"/>
      <c r="J34" s="52" t="s">
        <v>774</v>
      </c>
      <c r="K34" s="731"/>
      <c r="L34" s="732"/>
      <c r="M34" s="733"/>
      <c r="N34" s="901"/>
      <c r="O34" s="902"/>
      <c r="P34" s="902"/>
      <c r="Q34" s="902"/>
      <c r="R34" s="902"/>
      <c r="S34" s="902"/>
      <c r="T34" s="902"/>
      <c r="U34" s="902"/>
      <c r="V34" s="902"/>
      <c r="W34" s="902"/>
      <c r="X34" s="902"/>
      <c r="Y34" s="902"/>
      <c r="Z34" s="903"/>
      <c r="AA34" s="811"/>
      <c r="AC34" s="609"/>
      <c r="AD34" s="507" t="s">
        <v>846</v>
      </c>
      <c r="AE34" s="508"/>
      <c r="AF34" s="508"/>
      <c r="AG34" s="508"/>
      <c r="AH34" s="508"/>
      <c r="AI34" s="511"/>
      <c r="AJ34" s="632" t="s">
        <v>847</v>
      </c>
      <c r="AK34" s="633"/>
      <c r="AL34" s="243" t="s">
        <v>792</v>
      </c>
      <c r="AM34" s="634" t="s">
        <v>848</v>
      </c>
      <c r="AN34" s="635"/>
      <c r="AO34" s="636"/>
      <c r="AP34" s="507"/>
      <c r="AQ34" s="508"/>
      <c r="AR34" s="508"/>
      <c r="AS34" s="508"/>
      <c r="AT34" s="508"/>
      <c r="AU34" s="508"/>
      <c r="AV34" s="508"/>
      <c r="AW34" s="508"/>
      <c r="AX34" s="508"/>
      <c r="AY34" s="508"/>
      <c r="AZ34" s="508"/>
      <c r="BA34" s="508"/>
      <c r="BB34" s="512"/>
      <c r="BC34" s="538"/>
    </row>
    <row r="35" spans="1:55" ht="18.75" customHeight="1">
      <c r="A35" s="876"/>
      <c r="B35" s="737" t="s">
        <v>309</v>
      </c>
      <c r="C35" s="738"/>
      <c r="D35" s="739"/>
      <c r="E35" s="743" t="s">
        <v>310</v>
      </c>
      <c r="F35" s="744"/>
      <c r="G35" s="745"/>
      <c r="H35" s="726"/>
      <c r="I35" s="727"/>
      <c r="J35" s="746"/>
      <c r="K35" s="377" t="s">
        <v>281</v>
      </c>
      <c r="L35" s="747"/>
      <c r="M35" s="727"/>
      <c r="N35" s="727"/>
      <c r="O35" s="746"/>
      <c r="P35" s="377" t="s">
        <v>281</v>
      </c>
      <c r="Q35" s="748" t="s">
        <v>289</v>
      </c>
      <c r="R35" s="749"/>
      <c r="S35" s="750"/>
      <c r="T35" s="748" t="str">
        <f>H35&amp;K35&amp;L35&amp;P35</f>
        <v>選択選択</v>
      </c>
      <c r="U35" s="749"/>
      <c r="V35" s="749"/>
      <c r="W35" s="751"/>
      <c r="X35" s="752" t="str">
        <f>IF(T35="","",(VLOOKUP(TRIM(T35),コード表!$A$2:$B$59,2,FALSE)))&amp;""</f>
        <v/>
      </c>
      <c r="Y35" s="749"/>
      <c r="Z35" s="753"/>
      <c r="AA35" s="811"/>
      <c r="AC35" s="609"/>
      <c r="AD35" s="498" t="s">
        <v>885</v>
      </c>
      <c r="AE35" s="499"/>
      <c r="AF35" s="500"/>
      <c r="AG35" s="504" t="s">
        <v>886</v>
      </c>
      <c r="AH35" s="505"/>
      <c r="AI35" s="506"/>
      <c r="AJ35" s="562" t="s">
        <v>850</v>
      </c>
      <c r="AK35" s="563"/>
      <c r="AL35" s="565"/>
      <c r="AM35" s="271" t="s">
        <v>851</v>
      </c>
      <c r="AN35" s="566" t="s">
        <v>707</v>
      </c>
      <c r="AO35" s="563"/>
      <c r="AP35" s="563"/>
      <c r="AQ35" s="565"/>
      <c r="AR35" s="245" t="s">
        <v>852</v>
      </c>
      <c r="AS35" s="507" t="s">
        <v>869</v>
      </c>
      <c r="AT35" s="508"/>
      <c r="AU35" s="511"/>
      <c r="AV35" s="507" t="s">
        <v>954</v>
      </c>
      <c r="AW35" s="508"/>
      <c r="AX35" s="508"/>
      <c r="AY35" s="509"/>
      <c r="AZ35" s="510" t="s">
        <v>955</v>
      </c>
      <c r="BA35" s="508"/>
      <c r="BB35" s="512"/>
      <c r="BC35" s="538"/>
    </row>
    <row r="36" spans="1:55" ht="18.75" customHeight="1">
      <c r="A36" s="876"/>
      <c r="B36" s="740"/>
      <c r="C36" s="741"/>
      <c r="D36" s="742"/>
      <c r="E36" s="754" t="s">
        <v>311</v>
      </c>
      <c r="F36" s="755"/>
      <c r="G36" s="756"/>
      <c r="H36" s="726"/>
      <c r="I36" s="727"/>
      <c r="J36" s="727"/>
      <c r="K36" s="727"/>
      <c r="L36" s="727"/>
      <c r="M36" s="727"/>
      <c r="N36" s="727"/>
      <c r="O36" s="727"/>
      <c r="P36" s="727"/>
      <c r="Q36" s="727"/>
      <c r="R36" s="727"/>
      <c r="S36" s="727"/>
      <c r="T36" s="727"/>
      <c r="U36" s="727"/>
      <c r="V36" s="727"/>
      <c r="W36" s="727"/>
      <c r="X36" s="727"/>
      <c r="Y36" s="727"/>
      <c r="Z36" s="757"/>
      <c r="AA36" s="811"/>
      <c r="AC36" s="609"/>
      <c r="AD36" s="501"/>
      <c r="AE36" s="502"/>
      <c r="AF36" s="503"/>
      <c r="AG36" s="525" t="s">
        <v>887</v>
      </c>
      <c r="AH36" s="526"/>
      <c r="AI36" s="527"/>
      <c r="AJ36" s="562" t="s">
        <v>888</v>
      </c>
      <c r="AK36" s="563"/>
      <c r="AL36" s="563"/>
      <c r="AM36" s="563"/>
      <c r="AN36" s="563"/>
      <c r="AO36" s="563"/>
      <c r="AP36" s="563"/>
      <c r="AQ36" s="563"/>
      <c r="AR36" s="563"/>
      <c r="AS36" s="563"/>
      <c r="AT36" s="563"/>
      <c r="AU36" s="563"/>
      <c r="AV36" s="563"/>
      <c r="AW36" s="563"/>
      <c r="AX36" s="563"/>
      <c r="AY36" s="563"/>
      <c r="AZ36" s="563"/>
      <c r="BA36" s="563"/>
      <c r="BB36" s="567"/>
      <c r="BC36" s="538"/>
    </row>
    <row r="37" spans="1:55" ht="18.75" customHeight="1">
      <c r="A37" s="876"/>
      <c r="B37" s="723" t="s">
        <v>312</v>
      </c>
      <c r="C37" s="724"/>
      <c r="D37" s="724"/>
      <c r="E37" s="724"/>
      <c r="F37" s="724"/>
      <c r="G37" s="725"/>
      <c r="H37" s="758" t="s">
        <v>293</v>
      </c>
      <c r="I37" s="759"/>
      <c r="J37" s="760"/>
      <c r="K37" s="374" t="str">
        <f>IF($H$37="","",(VLOOKUP($H$37,コード表!$A$97:$B$103,2,FALSE)))&amp;""</f>
        <v/>
      </c>
      <c r="L37" s="409"/>
      <c r="M37" s="54" t="s">
        <v>313</v>
      </c>
      <c r="N37" s="408"/>
      <c r="O37" s="51" t="s">
        <v>314</v>
      </c>
      <c r="P37" s="408"/>
      <c r="Q37" s="55" t="s">
        <v>315</v>
      </c>
      <c r="R37" s="723" t="s">
        <v>277</v>
      </c>
      <c r="S37" s="725"/>
      <c r="T37" s="726"/>
      <c r="U37" s="727"/>
      <c r="V37" s="727"/>
      <c r="W37" s="727"/>
      <c r="X37" s="727"/>
      <c r="Y37" s="727"/>
      <c r="Z37" s="757"/>
      <c r="AA37" s="811"/>
      <c r="AC37" s="609"/>
      <c r="AD37" s="507" t="s">
        <v>40</v>
      </c>
      <c r="AE37" s="508"/>
      <c r="AF37" s="508"/>
      <c r="AG37" s="508"/>
      <c r="AH37" s="508"/>
      <c r="AI37" s="511"/>
      <c r="AJ37" s="568" t="s">
        <v>889</v>
      </c>
      <c r="AK37" s="569"/>
      <c r="AL37" s="570"/>
      <c r="AM37" s="246" t="s">
        <v>956</v>
      </c>
      <c r="AN37" s="272" t="s">
        <v>890</v>
      </c>
      <c r="AO37" s="248" t="s">
        <v>115</v>
      </c>
      <c r="AP37" s="273">
        <v>1</v>
      </c>
      <c r="AQ37" s="236" t="s">
        <v>772</v>
      </c>
      <c r="AR37" s="273">
        <v>1</v>
      </c>
      <c r="AS37" s="249" t="s">
        <v>43</v>
      </c>
      <c r="AT37" s="516"/>
      <c r="AU37" s="508"/>
      <c r="AV37" s="508"/>
      <c r="AW37" s="508"/>
      <c r="AX37" s="508"/>
      <c r="AY37" s="508"/>
      <c r="AZ37" s="508"/>
      <c r="BA37" s="508"/>
      <c r="BB37" s="512"/>
      <c r="BC37" s="538"/>
    </row>
    <row r="38" spans="1:55" ht="18.75" customHeight="1">
      <c r="A38" s="876"/>
      <c r="B38" s="723" t="s">
        <v>316</v>
      </c>
      <c r="C38" s="724"/>
      <c r="D38" s="724"/>
      <c r="E38" s="724"/>
      <c r="F38" s="724"/>
      <c r="G38" s="725"/>
      <c r="H38" s="818" t="s">
        <v>293</v>
      </c>
      <c r="I38" s="819"/>
      <c r="J38" s="819"/>
      <c r="K38" s="819"/>
      <c r="L38" s="819"/>
      <c r="M38" s="820"/>
      <c r="N38" s="850" t="str">
        <f>IF($H$38="","",(VLOOKUP($H$38,コード表!$A$62:$B$75,2,FALSE)))&amp;""</f>
        <v/>
      </c>
      <c r="O38" s="855"/>
      <c r="P38" s="723" t="s">
        <v>317</v>
      </c>
      <c r="Q38" s="724"/>
      <c r="R38" s="885"/>
      <c r="S38" s="885"/>
      <c r="T38" s="725"/>
      <c r="U38" s="886" t="s">
        <v>281</v>
      </c>
      <c r="V38" s="887"/>
      <c r="W38" s="723"/>
      <c r="X38" s="724"/>
      <c r="Y38" s="724"/>
      <c r="Z38" s="814"/>
      <c r="AA38" s="811"/>
      <c r="AC38" s="609"/>
      <c r="AD38" s="507" t="s">
        <v>891</v>
      </c>
      <c r="AE38" s="508"/>
      <c r="AF38" s="508"/>
      <c r="AG38" s="508"/>
      <c r="AH38" s="508"/>
      <c r="AI38" s="511"/>
      <c r="AJ38" s="642" t="s">
        <v>892</v>
      </c>
      <c r="AK38" s="643"/>
      <c r="AL38" s="643"/>
      <c r="AM38" s="643"/>
      <c r="AN38" s="643"/>
      <c r="AO38" s="644"/>
      <c r="AP38" s="513" t="s">
        <v>956</v>
      </c>
      <c r="AQ38" s="625"/>
      <c r="AR38" s="507" t="s">
        <v>893</v>
      </c>
      <c r="AS38" s="508"/>
      <c r="AT38" s="508"/>
      <c r="AU38" s="508"/>
      <c r="AV38" s="511"/>
      <c r="AW38" s="562" t="s">
        <v>894</v>
      </c>
      <c r="AX38" s="564"/>
      <c r="AY38" s="507"/>
      <c r="AZ38" s="508"/>
      <c r="BA38" s="508"/>
      <c r="BB38" s="512"/>
      <c r="BC38" s="538"/>
    </row>
    <row r="39" spans="1:55" ht="18.75" customHeight="1" thickBot="1">
      <c r="A39" s="877"/>
      <c r="B39" s="704" t="s">
        <v>318</v>
      </c>
      <c r="C39" s="705"/>
      <c r="D39" s="705"/>
      <c r="E39" s="705"/>
      <c r="F39" s="705"/>
      <c r="G39" s="706"/>
      <c r="H39" s="707" t="s">
        <v>1003</v>
      </c>
      <c r="I39" s="707"/>
      <c r="J39" s="707"/>
      <c r="K39" s="708"/>
      <c r="L39" s="709" t="s">
        <v>320</v>
      </c>
      <c r="M39" s="710"/>
      <c r="N39" s="56" t="s">
        <v>321</v>
      </c>
      <c r="O39" s="862"/>
      <c r="P39" s="863"/>
      <c r="Q39" s="863"/>
      <c r="R39" s="863"/>
      <c r="S39" s="864"/>
      <c r="T39" s="57" t="s">
        <v>322</v>
      </c>
      <c r="U39" s="714" t="s">
        <v>323</v>
      </c>
      <c r="V39" s="715"/>
      <c r="W39" s="715"/>
      <c r="X39" s="715"/>
      <c r="Y39" s="716"/>
      <c r="Z39" s="375" t="str">
        <f>IF(H39="","",(VLOOKUP(H39,コード表!$A$106:$B$170,2,FALSE)))&amp;""</f>
        <v/>
      </c>
      <c r="AA39" s="812"/>
      <c r="AC39" s="610"/>
      <c r="AD39" s="520" t="s">
        <v>895</v>
      </c>
      <c r="AE39" s="549"/>
      <c r="AF39" s="549"/>
      <c r="AG39" s="549"/>
      <c r="AH39" s="549"/>
      <c r="AI39" s="521"/>
      <c r="AJ39" s="543" t="s">
        <v>319</v>
      </c>
      <c r="AK39" s="543"/>
      <c r="AL39" s="543"/>
      <c r="AM39" s="520"/>
      <c r="AN39" s="544" t="s">
        <v>896</v>
      </c>
      <c r="AO39" s="545"/>
      <c r="AP39" s="250" t="s">
        <v>897</v>
      </c>
      <c r="AQ39" s="639"/>
      <c r="AR39" s="640"/>
      <c r="AS39" s="640"/>
      <c r="AT39" s="640"/>
      <c r="AU39" s="641"/>
      <c r="AV39" s="251" t="s">
        <v>898</v>
      </c>
      <c r="AW39" s="546"/>
      <c r="AX39" s="547"/>
      <c r="AY39" s="547"/>
      <c r="AZ39" s="547"/>
      <c r="BA39" s="548"/>
      <c r="BB39" s="252" t="s">
        <v>956</v>
      </c>
      <c r="BC39" s="539"/>
    </row>
    <row r="40" spans="1:55" ht="18.75" customHeight="1" thickTop="1">
      <c r="A40" s="865" t="s">
        <v>324</v>
      </c>
      <c r="B40" s="865"/>
      <c r="C40" s="865"/>
      <c r="D40" s="865"/>
      <c r="E40" s="865"/>
      <c r="F40" s="865"/>
      <c r="G40" s="865"/>
      <c r="H40" s="865"/>
      <c r="I40" s="865"/>
      <c r="J40" s="865"/>
      <c r="K40" s="865"/>
      <c r="L40" s="865"/>
      <c r="M40" s="865"/>
      <c r="N40" s="865"/>
      <c r="O40" s="865"/>
      <c r="P40" s="865"/>
      <c r="Q40" s="865"/>
      <c r="R40" s="865"/>
      <c r="S40" s="865"/>
      <c r="T40" s="865"/>
      <c r="U40" s="865"/>
      <c r="V40" s="865"/>
      <c r="W40" s="865"/>
      <c r="X40" s="865"/>
      <c r="Y40" s="865"/>
      <c r="Z40" s="865"/>
      <c r="AA40" s="865"/>
      <c r="AC40" s="607"/>
      <c r="AD40" s="607"/>
      <c r="AE40" s="607"/>
      <c r="AF40" s="607"/>
      <c r="AG40" s="607"/>
      <c r="AH40" s="607"/>
      <c r="AI40" s="607"/>
      <c r="AJ40" s="607"/>
      <c r="AK40" s="607"/>
      <c r="AL40" s="607"/>
      <c r="AM40" s="607"/>
      <c r="AN40" s="607"/>
      <c r="AO40" s="607"/>
      <c r="AP40" s="607"/>
      <c r="AQ40" s="607"/>
      <c r="AR40" s="607"/>
      <c r="AS40" s="607"/>
      <c r="AT40" s="607"/>
      <c r="AU40" s="607"/>
      <c r="AV40" s="607"/>
      <c r="AW40" s="607"/>
      <c r="AX40" s="607"/>
      <c r="AY40" s="607"/>
      <c r="AZ40" s="607"/>
      <c r="BA40" s="607"/>
      <c r="BB40" s="607"/>
      <c r="BC40" s="607"/>
    </row>
    <row r="41" spans="1:55" ht="18.75" customHeight="1" thickBot="1">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row>
    <row r="42" spans="1:55" ht="18.75" customHeight="1" thickTop="1">
      <c r="A42" s="866" t="s">
        <v>325</v>
      </c>
      <c r="B42" s="698" t="s">
        <v>306</v>
      </c>
      <c r="C42" s="699"/>
      <c r="D42" s="699"/>
      <c r="E42" s="699"/>
      <c r="F42" s="699"/>
      <c r="G42" s="700"/>
      <c r="H42" s="701"/>
      <c r="I42" s="702"/>
      <c r="J42" s="702"/>
      <c r="K42" s="702"/>
      <c r="L42" s="702"/>
      <c r="M42" s="702"/>
      <c r="N42" s="702"/>
      <c r="O42" s="702"/>
      <c r="P42" s="703"/>
      <c r="Q42" s="717" t="s">
        <v>778</v>
      </c>
      <c r="R42" s="718"/>
      <c r="S42" s="718"/>
      <c r="T42" s="718"/>
      <c r="U42" s="718"/>
      <c r="V42" s="718"/>
      <c r="W42" s="718"/>
      <c r="X42" s="718"/>
      <c r="Y42" s="718"/>
      <c r="Z42" s="719"/>
      <c r="AA42" s="810" t="s">
        <v>297</v>
      </c>
      <c r="AC42" s="629" t="s">
        <v>899</v>
      </c>
      <c r="AD42" s="481" t="s">
        <v>51</v>
      </c>
      <c r="AE42" s="482"/>
      <c r="AF42" s="482"/>
      <c r="AG42" s="482"/>
      <c r="AH42" s="482"/>
      <c r="AI42" s="483"/>
      <c r="AJ42" s="560" t="s">
        <v>900</v>
      </c>
      <c r="AK42" s="535"/>
      <c r="AL42" s="535"/>
      <c r="AM42" s="535"/>
      <c r="AN42" s="535"/>
      <c r="AO42" s="535"/>
      <c r="AP42" s="535"/>
      <c r="AQ42" s="535"/>
      <c r="AR42" s="561"/>
      <c r="AS42" s="484"/>
      <c r="AT42" s="485"/>
      <c r="AU42" s="485"/>
      <c r="AV42" s="485"/>
      <c r="AW42" s="485"/>
      <c r="AX42" s="485"/>
      <c r="AY42" s="485"/>
      <c r="AZ42" s="485"/>
      <c r="BA42" s="485"/>
      <c r="BB42" s="486"/>
      <c r="BC42" s="537" t="s">
        <v>877</v>
      </c>
    </row>
    <row r="43" spans="1:55" ht="18.75" customHeight="1">
      <c r="A43" s="867"/>
      <c r="B43" s="723" t="s">
        <v>308</v>
      </c>
      <c r="C43" s="724"/>
      <c r="D43" s="724"/>
      <c r="E43" s="724"/>
      <c r="F43" s="724"/>
      <c r="G43" s="725"/>
      <c r="H43" s="726"/>
      <c r="I43" s="727"/>
      <c r="J43" s="727"/>
      <c r="K43" s="727"/>
      <c r="L43" s="727"/>
      <c r="M43" s="727"/>
      <c r="N43" s="727"/>
      <c r="O43" s="727"/>
      <c r="P43" s="728"/>
      <c r="Q43" s="720"/>
      <c r="R43" s="721"/>
      <c r="S43" s="721"/>
      <c r="T43" s="721"/>
      <c r="U43" s="721"/>
      <c r="V43" s="721"/>
      <c r="W43" s="721"/>
      <c r="X43" s="721"/>
      <c r="Y43" s="721"/>
      <c r="Z43" s="722"/>
      <c r="AA43" s="811"/>
      <c r="AC43" s="630"/>
      <c r="AD43" s="507" t="s">
        <v>10</v>
      </c>
      <c r="AE43" s="508"/>
      <c r="AF43" s="508"/>
      <c r="AG43" s="508"/>
      <c r="AH43" s="508"/>
      <c r="AI43" s="511"/>
      <c r="AJ43" s="562" t="s">
        <v>901</v>
      </c>
      <c r="AK43" s="563"/>
      <c r="AL43" s="563"/>
      <c r="AM43" s="563"/>
      <c r="AN43" s="563"/>
      <c r="AO43" s="563"/>
      <c r="AP43" s="563"/>
      <c r="AQ43" s="563"/>
      <c r="AR43" s="564"/>
      <c r="AS43" s="487"/>
      <c r="AT43" s="488"/>
      <c r="AU43" s="488"/>
      <c r="AV43" s="488"/>
      <c r="AW43" s="488"/>
      <c r="AX43" s="488"/>
      <c r="AY43" s="488"/>
      <c r="AZ43" s="488"/>
      <c r="BA43" s="488"/>
      <c r="BB43" s="489"/>
      <c r="BC43" s="538"/>
    </row>
    <row r="44" spans="1:55" ht="18.75" customHeight="1">
      <c r="A44" s="867"/>
      <c r="B44" s="723" t="s">
        <v>272</v>
      </c>
      <c r="C44" s="724"/>
      <c r="D44" s="724"/>
      <c r="E44" s="724"/>
      <c r="F44" s="724"/>
      <c r="G44" s="725"/>
      <c r="H44" s="729"/>
      <c r="I44" s="730"/>
      <c r="J44" s="52" t="s">
        <v>774</v>
      </c>
      <c r="K44" s="731"/>
      <c r="L44" s="732"/>
      <c r="M44" s="733"/>
      <c r="N44" s="734"/>
      <c r="O44" s="735"/>
      <c r="P44" s="735"/>
      <c r="Q44" s="735"/>
      <c r="R44" s="735"/>
      <c r="S44" s="735"/>
      <c r="T44" s="735"/>
      <c r="U44" s="735"/>
      <c r="V44" s="735"/>
      <c r="W44" s="735"/>
      <c r="X44" s="735"/>
      <c r="Y44" s="735"/>
      <c r="Z44" s="736"/>
      <c r="AA44" s="811"/>
      <c r="AC44" s="630"/>
      <c r="AD44" s="507" t="s">
        <v>846</v>
      </c>
      <c r="AE44" s="508"/>
      <c r="AF44" s="508"/>
      <c r="AG44" s="508"/>
      <c r="AH44" s="508"/>
      <c r="AI44" s="511"/>
      <c r="AJ44" s="632" t="s">
        <v>902</v>
      </c>
      <c r="AK44" s="633"/>
      <c r="AL44" s="243" t="s">
        <v>792</v>
      </c>
      <c r="AM44" s="634" t="s">
        <v>903</v>
      </c>
      <c r="AN44" s="635"/>
      <c r="AO44" s="636"/>
      <c r="AP44" s="495"/>
      <c r="AQ44" s="496"/>
      <c r="AR44" s="496"/>
      <c r="AS44" s="496"/>
      <c r="AT44" s="496"/>
      <c r="AU44" s="496"/>
      <c r="AV44" s="496"/>
      <c r="AW44" s="496"/>
      <c r="AX44" s="496"/>
      <c r="AY44" s="496"/>
      <c r="AZ44" s="496"/>
      <c r="BA44" s="496"/>
      <c r="BB44" s="497"/>
      <c r="BC44" s="538"/>
    </row>
    <row r="45" spans="1:55" ht="18.75" customHeight="1">
      <c r="A45" s="867"/>
      <c r="B45" s="737" t="s">
        <v>309</v>
      </c>
      <c r="C45" s="738"/>
      <c r="D45" s="739"/>
      <c r="E45" s="743" t="s">
        <v>310</v>
      </c>
      <c r="F45" s="744"/>
      <c r="G45" s="745"/>
      <c r="H45" s="726"/>
      <c r="I45" s="727"/>
      <c r="J45" s="746"/>
      <c r="K45" s="377" t="s">
        <v>281</v>
      </c>
      <c r="L45" s="747"/>
      <c r="M45" s="727"/>
      <c r="N45" s="727"/>
      <c r="O45" s="746"/>
      <c r="P45" s="377" t="s">
        <v>281</v>
      </c>
      <c r="Q45" s="748" t="s">
        <v>289</v>
      </c>
      <c r="R45" s="749"/>
      <c r="S45" s="750"/>
      <c r="T45" s="748" t="str">
        <f>H45&amp;K45&amp;L45&amp;P45</f>
        <v>選択選択</v>
      </c>
      <c r="U45" s="749"/>
      <c r="V45" s="749"/>
      <c r="W45" s="751"/>
      <c r="X45" s="752" t="str">
        <f>IF(T45="","",(VLOOKUP(TRIM(T45),コード表!$A$2:$B$59,2,FALSE)))&amp;""</f>
        <v/>
      </c>
      <c r="Y45" s="749"/>
      <c r="Z45" s="753"/>
      <c r="AA45" s="811"/>
      <c r="AC45" s="630"/>
      <c r="AD45" s="498" t="s">
        <v>885</v>
      </c>
      <c r="AE45" s="499"/>
      <c r="AF45" s="500"/>
      <c r="AG45" s="504" t="s">
        <v>886</v>
      </c>
      <c r="AH45" s="505"/>
      <c r="AI45" s="506"/>
      <c r="AJ45" s="562" t="s">
        <v>850</v>
      </c>
      <c r="AK45" s="563"/>
      <c r="AL45" s="565"/>
      <c r="AM45" s="245" t="s">
        <v>851</v>
      </c>
      <c r="AN45" s="566" t="s">
        <v>708</v>
      </c>
      <c r="AO45" s="563"/>
      <c r="AP45" s="563"/>
      <c r="AQ45" s="565"/>
      <c r="AR45" s="245" t="s">
        <v>852</v>
      </c>
      <c r="AS45" s="507" t="s">
        <v>869</v>
      </c>
      <c r="AT45" s="508"/>
      <c r="AU45" s="511"/>
      <c r="AV45" s="507" t="s">
        <v>957</v>
      </c>
      <c r="AW45" s="508"/>
      <c r="AX45" s="508"/>
      <c r="AY45" s="509"/>
      <c r="AZ45" s="510" t="s">
        <v>958</v>
      </c>
      <c r="BA45" s="508"/>
      <c r="BB45" s="512"/>
      <c r="BC45" s="538"/>
    </row>
    <row r="46" spans="1:55" ht="18.75" customHeight="1">
      <c r="A46" s="867"/>
      <c r="B46" s="740"/>
      <c r="C46" s="741"/>
      <c r="D46" s="742"/>
      <c r="E46" s="754" t="s">
        <v>311</v>
      </c>
      <c r="F46" s="755"/>
      <c r="G46" s="756"/>
      <c r="H46" s="726"/>
      <c r="I46" s="727"/>
      <c r="J46" s="727"/>
      <c r="K46" s="727"/>
      <c r="L46" s="727"/>
      <c r="M46" s="727"/>
      <c r="N46" s="727"/>
      <c r="O46" s="727"/>
      <c r="P46" s="727"/>
      <c r="Q46" s="727"/>
      <c r="R46" s="727"/>
      <c r="S46" s="727"/>
      <c r="T46" s="727"/>
      <c r="U46" s="727"/>
      <c r="V46" s="727"/>
      <c r="W46" s="727"/>
      <c r="X46" s="727"/>
      <c r="Y46" s="727"/>
      <c r="Z46" s="757"/>
      <c r="AA46" s="811"/>
      <c r="AC46" s="630"/>
      <c r="AD46" s="501"/>
      <c r="AE46" s="502"/>
      <c r="AF46" s="503"/>
      <c r="AG46" s="525" t="s">
        <v>887</v>
      </c>
      <c r="AH46" s="526"/>
      <c r="AI46" s="527"/>
      <c r="AJ46" s="562" t="s">
        <v>904</v>
      </c>
      <c r="AK46" s="563"/>
      <c r="AL46" s="563"/>
      <c r="AM46" s="563"/>
      <c r="AN46" s="563"/>
      <c r="AO46" s="563"/>
      <c r="AP46" s="563"/>
      <c r="AQ46" s="563"/>
      <c r="AR46" s="563"/>
      <c r="AS46" s="563"/>
      <c r="AT46" s="563"/>
      <c r="AU46" s="563"/>
      <c r="AV46" s="563"/>
      <c r="AW46" s="563"/>
      <c r="AX46" s="563"/>
      <c r="AY46" s="563"/>
      <c r="AZ46" s="563"/>
      <c r="BA46" s="563"/>
      <c r="BB46" s="567"/>
      <c r="BC46" s="538"/>
    </row>
    <row r="47" spans="1:55" ht="18.75" customHeight="1">
      <c r="A47" s="867"/>
      <c r="B47" s="723" t="s">
        <v>312</v>
      </c>
      <c r="C47" s="724"/>
      <c r="D47" s="724"/>
      <c r="E47" s="724"/>
      <c r="F47" s="724"/>
      <c r="G47" s="725"/>
      <c r="H47" s="758" t="s">
        <v>293</v>
      </c>
      <c r="I47" s="759"/>
      <c r="J47" s="760"/>
      <c r="K47" s="374" t="str">
        <f>IF($H$47="","",(VLOOKUP($H$47,コード表!$A$97:$B$103,2,FALSE)))&amp;""</f>
        <v/>
      </c>
      <c r="L47" s="403"/>
      <c r="M47" s="54" t="s">
        <v>313</v>
      </c>
      <c r="N47" s="404"/>
      <c r="O47" s="51" t="s">
        <v>314</v>
      </c>
      <c r="P47" s="405"/>
      <c r="Q47" s="55" t="s">
        <v>315</v>
      </c>
      <c r="R47" s="723" t="s">
        <v>277</v>
      </c>
      <c r="S47" s="725"/>
      <c r="T47" s="726"/>
      <c r="U47" s="727"/>
      <c r="V47" s="727"/>
      <c r="W47" s="727"/>
      <c r="X47" s="727"/>
      <c r="Y47" s="727"/>
      <c r="Z47" s="757"/>
      <c r="AA47" s="811"/>
      <c r="AC47" s="630"/>
      <c r="AD47" s="507" t="s">
        <v>40</v>
      </c>
      <c r="AE47" s="508"/>
      <c r="AF47" s="508"/>
      <c r="AG47" s="508"/>
      <c r="AH47" s="508"/>
      <c r="AI47" s="511"/>
      <c r="AJ47" s="568" t="s">
        <v>905</v>
      </c>
      <c r="AK47" s="569"/>
      <c r="AL47" s="570"/>
      <c r="AM47" s="246" t="s">
        <v>956</v>
      </c>
      <c r="AN47" s="274">
        <v>2</v>
      </c>
      <c r="AO47" s="248" t="s">
        <v>115</v>
      </c>
      <c r="AP47" s="275">
        <v>10</v>
      </c>
      <c r="AQ47" s="236" t="s">
        <v>772</v>
      </c>
      <c r="AR47" s="273">
        <v>10</v>
      </c>
      <c r="AS47" s="249" t="s">
        <v>43</v>
      </c>
      <c r="AT47" s="516"/>
      <c r="AU47" s="508"/>
      <c r="AV47" s="508"/>
      <c r="AW47" s="508"/>
      <c r="AX47" s="508"/>
      <c r="AY47" s="508"/>
      <c r="AZ47" s="508"/>
      <c r="BA47" s="508"/>
      <c r="BB47" s="512"/>
      <c r="BC47" s="538"/>
    </row>
    <row r="48" spans="1:55" ht="18.75" customHeight="1" thickBot="1">
      <c r="A48" s="868"/>
      <c r="B48" s="704" t="s">
        <v>318</v>
      </c>
      <c r="C48" s="705"/>
      <c r="D48" s="705"/>
      <c r="E48" s="705"/>
      <c r="F48" s="705"/>
      <c r="G48" s="706"/>
      <c r="H48" s="707" t="s">
        <v>319</v>
      </c>
      <c r="I48" s="707"/>
      <c r="J48" s="707"/>
      <c r="K48" s="708"/>
      <c r="L48" s="709" t="s">
        <v>320</v>
      </c>
      <c r="M48" s="710"/>
      <c r="N48" s="56" t="s">
        <v>321</v>
      </c>
      <c r="O48" s="711"/>
      <c r="P48" s="712"/>
      <c r="Q48" s="712"/>
      <c r="R48" s="712"/>
      <c r="S48" s="713"/>
      <c r="T48" s="57" t="s">
        <v>322</v>
      </c>
      <c r="U48" s="859" t="s">
        <v>999</v>
      </c>
      <c r="V48" s="860"/>
      <c r="W48" s="860"/>
      <c r="X48" s="860"/>
      <c r="Y48" s="861"/>
      <c r="Z48" s="375" t="str">
        <f>IF(H48="","",(VLOOKUP(H48,コード表!$A$106:$B$170,2,FALSE)))&amp;""</f>
        <v/>
      </c>
      <c r="AA48" s="812"/>
      <c r="AC48" s="631"/>
      <c r="AD48" s="520" t="s">
        <v>895</v>
      </c>
      <c r="AE48" s="549"/>
      <c r="AF48" s="549"/>
      <c r="AG48" s="549"/>
      <c r="AH48" s="549"/>
      <c r="AI48" s="521"/>
      <c r="AJ48" s="543" t="s">
        <v>319</v>
      </c>
      <c r="AK48" s="543"/>
      <c r="AL48" s="543"/>
      <c r="AM48" s="520"/>
      <c r="AN48" s="544" t="s">
        <v>896</v>
      </c>
      <c r="AO48" s="545"/>
      <c r="AP48" s="250" t="s">
        <v>897</v>
      </c>
      <c r="AQ48" s="637">
        <v>123456</v>
      </c>
      <c r="AR48" s="553"/>
      <c r="AS48" s="553"/>
      <c r="AT48" s="553"/>
      <c r="AU48" s="638"/>
      <c r="AV48" s="251" t="s">
        <v>898</v>
      </c>
      <c r="AW48" s="546"/>
      <c r="AX48" s="547"/>
      <c r="AY48" s="547"/>
      <c r="AZ48" s="547"/>
      <c r="BA48" s="548"/>
      <c r="BB48" s="252" t="s">
        <v>439</v>
      </c>
      <c r="BC48" s="539"/>
    </row>
    <row r="49" spans="1:55" ht="18.75" customHeight="1" thickTop="1">
      <c r="A49" s="865" t="s">
        <v>327</v>
      </c>
      <c r="B49" s="865"/>
      <c r="C49" s="865"/>
      <c r="D49" s="865"/>
      <c r="E49" s="865"/>
      <c r="F49" s="865"/>
      <c r="G49" s="865"/>
      <c r="H49" s="865"/>
      <c r="I49" s="865"/>
      <c r="J49" s="865"/>
      <c r="K49" s="865"/>
      <c r="L49" s="865"/>
      <c r="M49" s="865"/>
      <c r="N49" s="865"/>
      <c r="O49" s="865"/>
      <c r="P49" s="865"/>
      <c r="Q49" s="865"/>
      <c r="R49" s="865"/>
      <c r="S49" s="865"/>
      <c r="T49" s="865"/>
      <c r="U49" s="865"/>
      <c r="V49" s="865"/>
      <c r="W49" s="865"/>
      <c r="X49" s="865"/>
      <c r="Y49" s="865"/>
      <c r="Z49" s="865"/>
      <c r="AA49" s="865"/>
      <c r="AC49" s="607"/>
      <c r="AD49" s="607"/>
      <c r="AE49" s="607"/>
      <c r="AF49" s="607"/>
      <c r="AG49" s="607"/>
      <c r="AH49" s="607"/>
      <c r="AI49" s="607"/>
      <c r="AJ49" s="607"/>
      <c r="AK49" s="607"/>
      <c r="AL49" s="607"/>
      <c r="AM49" s="607"/>
      <c r="AN49" s="607"/>
      <c r="AO49" s="607"/>
      <c r="AP49" s="607"/>
      <c r="AQ49" s="607"/>
      <c r="AR49" s="607"/>
      <c r="AS49" s="607"/>
      <c r="AT49" s="607"/>
      <c r="AU49" s="607"/>
      <c r="AV49" s="607"/>
      <c r="AW49" s="607"/>
      <c r="AX49" s="607"/>
      <c r="AY49" s="607"/>
      <c r="AZ49" s="607"/>
      <c r="BA49" s="607"/>
      <c r="BB49" s="607"/>
      <c r="BC49" s="607"/>
    </row>
    <row r="50" spans="1:55" ht="18.75" customHeight="1" thickBot="1">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row>
    <row r="51" spans="1:55" ht="18.75" customHeight="1" thickTop="1">
      <c r="A51" s="875" t="s">
        <v>328</v>
      </c>
      <c r="B51" s="698" t="s">
        <v>306</v>
      </c>
      <c r="C51" s="699"/>
      <c r="D51" s="699"/>
      <c r="E51" s="699"/>
      <c r="F51" s="699"/>
      <c r="G51" s="700"/>
      <c r="H51" s="701"/>
      <c r="I51" s="702"/>
      <c r="J51" s="702"/>
      <c r="K51" s="702"/>
      <c r="L51" s="702"/>
      <c r="M51" s="702"/>
      <c r="N51" s="702"/>
      <c r="O51" s="702"/>
      <c r="P51" s="703"/>
      <c r="Q51" s="717" t="s">
        <v>307</v>
      </c>
      <c r="R51" s="718"/>
      <c r="S51" s="718"/>
      <c r="T51" s="718"/>
      <c r="U51" s="718"/>
      <c r="V51" s="718"/>
      <c r="W51" s="718"/>
      <c r="X51" s="718"/>
      <c r="Y51" s="718"/>
      <c r="Z51" s="719"/>
      <c r="AA51" s="976" t="s">
        <v>329</v>
      </c>
      <c r="AC51" s="608" t="s">
        <v>906</v>
      </c>
      <c r="AD51" s="481" t="s">
        <v>51</v>
      </c>
      <c r="AE51" s="482"/>
      <c r="AF51" s="482"/>
      <c r="AG51" s="482"/>
      <c r="AH51" s="482"/>
      <c r="AI51" s="483"/>
      <c r="AJ51" s="481"/>
      <c r="AK51" s="482"/>
      <c r="AL51" s="482"/>
      <c r="AM51" s="482"/>
      <c r="AN51" s="482"/>
      <c r="AO51" s="482"/>
      <c r="AP51" s="482"/>
      <c r="AQ51" s="482"/>
      <c r="AR51" s="483"/>
      <c r="AS51" s="484"/>
      <c r="AT51" s="485"/>
      <c r="AU51" s="485"/>
      <c r="AV51" s="485"/>
      <c r="AW51" s="485"/>
      <c r="AX51" s="485"/>
      <c r="AY51" s="485"/>
      <c r="AZ51" s="485"/>
      <c r="BA51" s="485"/>
      <c r="BB51" s="486"/>
      <c r="BC51" s="611" t="s">
        <v>907</v>
      </c>
    </row>
    <row r="52" spans="1:55" ht="18.75" customHeight="1">
      <c r="A52" s="876"/>
      <c r="B52" s="723" t="s">
        <v>308</v>
      </c>
      <c r="C52" s="724"/>
      <c r="D52" s="724"/>
      <c r="E52" s="724"/>
      <c r="F52" s="724"/>
      <c r="G52" s="725"/>
      <c r="H52" s="726"/>
      <c r="I52" s="727"/>
      <c r="J52" s="727"/>
      <c r="K52" s="727"/>
      <c r="L52" s="727"/>
      <c r="M52" s="727"/>
      <c r="N52" s="727"/>
      <c r="O52" s="727"/>
      <c r="P52" s="728"/>
      <c r="Q52" s="720"/>
      <c r="R52" s="721"/>
      <c r="S52" s="721"/>
      <c r="T52" s="721"/>
      <c r="U52" s="721"/>
      <c r="V52" s="721"/>
      <c r="W52" s="721"/>
      <c r="X52" s="721"/>
      <c r="Y52" s="721"/>
      <c r="Z52" s="722"/>
      <c r="AA52" s="977"/>
      <c r="AC52" s="609"/>
      <c r="AD52" s="507" t="s">
        <v>10</v>
      </c>
      <c r="AE52" s="508"/>
      <c r="AF52" s="508"/>
      <c r="AG52" s="508"/>
      <c r="AH52" s="508"/>
      <c r="AI52" s="511"/>
      <c r="AJ52" s="507"/>
      <c r="AK52" s="508"/>
      <c r="AL52" s="508"/>
      <c r="AM52" s="508"/>
      <c r="AN52" s="508"/>
      <c r="AO52" s="508"/>
      <c r="AP52" s="508"/>
      <c r="AQ52" s="508"/>
      <c r="AR52" s="511"/>
      <c r="AS52" s="487"/>
      <c r="AT52" s="488"/>
      <c r="AU52" s="488"/>
      <c r="AV52" s="488"/>
      <c r="AW52" s="488"/>
      <c r="AX52" s="488"/>
      <c r="AY52" s="488"/>
      <c r="AZ52" s="488"/>
      <c r="BA52" s="488"/>
      <c r="BB52" s="489"/>
      <c r="BC52" s="612"/>
    </row>
    <row r="53" spans="1:55" ht="18.75" customHeight="1">
      <c r="A53" s="876"/>
      <c r="B53" s="723" t="s">
        <v>272</v>
      </c>
      <c r="C53" s="724"/>
      <c r="D53" s="724"/>
      <c r="E53" s="724"/>
      <c r="F53" s="724"/>
      <c r="G53" s="725"/>
      <c r="H53" s="729"/>
      <c r="I53" s="730"/>
      <c r="J53" s="52" t="s">
        <v>774</v>
      </c>
      <c r="K53" s="731"/>
      <c r="L53" s="732"/>
      <c r="M53" s="733"/>
      <c r="N53" s="734"/>
      <c r="O53" s="735"/>
      <c r="P53" s="735"/>
      <c r="Q53" s="735"/>
      <c r="R53" s="735"/>
      <c r="S53" s="735"/>
      <c r="T53" s="735"/>
      <c r="U53" s="735"/>
      <c r="V53" s="735"/>
      <c r="W53" s="735"/>
      <c r="X53" s="735"/>
      <c r="Y53" s="735"/>
      <c r="Z53" s="736"/>
      <c r="AA53" s="977"/>
      <c r="AC53" s="609"/>
      <c r="AD53" s="507" t="s">
        <v>846</v>
      </c>
      <c r="AE53" s="508"/>
      <c r="AF53" s="508"/>
      <c r="AG53" s="508"/>
      <c r="AH53" s="508"/>
      <c r="AI53" s="511"/>
      <c r="AJ53" s="490"/>
      <c r="AK53" s="491"/>
      <c r="AL53" s="243" t="s">
        <v>792</v>
      </c>
      <c r="AM53" s="492"/>
      <c r="AN53" s="493"/>
      <c r="AO53" s="494"/>
      <c r="AP53" s="495"/>
      <c r="AQ53" s="496"/>
      <c r="AR53" s="496"/>
      <c r="AS53" s="496"/>
      <c r="AT53" s="496"/>
      <c r="AU53" s="496"/>
      <c r="AV53" s="496"/>
      <c r="AW53" s="496"/>
      <c r="AX53" s="496"/>
      <c r="AY53" s="496"/>
      <c r="AZ53" s="496"/>
      <c r="BA53" s="496"/>
      <c r="BB53" s="497"/>
      <c r="BC53" s="612"/>
    </row>
    <row r="54" spans="1:55" ht="18.75" customHeight="1">
      <c r="A54" s="876"/>
      <c r="B54" s="737" t="s">
        <v>309</v>
      </c>
      <c r="C54" s="738"/>
      <c r="D54" s="739"/>
      <c r="E54" s="743" t="s">
        <v>310</v>
      </c>
      <c r="F54" s="744"/>
      <c r="G54" s="745"/>
      <c r="H54" s="726"/>
      <c r="I54" s="727"/>
      <c r="J54" s="746"/>
      <c r="K54" s="377" t="s">
        <v>281</v>
      </c>
      <c r="L54" s="747"/>
      <c r="M54" s="727"/>
      <c r="N54" s="727"/>
      <c r="O54" s="746"/>
      <c r="P54" s="377" t="s">
        <v>281</v>
      </c>
      <c r="Q54" s="748" t="s">
        <v>289</v>
      </c>
      <c r="R54" s="749"/>
      <c r="S54" s="750"/>
      <c r="T54" s="748" t="str">
        <f>H54&amp;K54&amp;L54&amp;P54</f>
        <v>選択選択</v>
      </c>
      <c r="U54" s="749"/>
      <c r="V54" s="749"/>
      <c r="W54" s="751"/>
      <c r="X54" s="752" t="str">
        <f>IF(T54="","",(VLOOKUP(TRIM(T54),コード表!$A$2:$B$59,2,FALSE)))&amp;""</f>
        <v/>
      </c>
      <c r="Y54" s="749"/>
      <c r="Z54" s="753"/>
      <c r="AA54" s="977"/>
      <c r="AC54" s="609"/>
      <c r="AD54" s="498" t="s">
        <v>885</v>
      </c>
      <c r="AE54" s="499"/>
      <c r="AF54" s="500"/>
      <c r="AG54" s="504" t="s">
        <v>886</v>
      </c>
      <c r="AH54" s="505"/>
      <c r="AI54" s="506"/>
      <c r="AJ54" s="507"/>
      <c r="AK54" s="508"/>
      <c r="AL54" s="509"/>
      <c r="AM54" s="245" t="s">
        <v>281</v>
      </c>
      <c r="AN54" s="510"/>
      <c r="AO54" s="508"/>
      <c r="AP54" s="508"/>
      <c r="AQ54" s="509"/>
      <c r="AR54" s="245" t="s">
        <v>281</v>
      </c>
      <c r="AS54" s="507" t="s">
        <v>869</v>
      </c>
      <c r="AT54" s="508"/>
      <c r="AU54" s="511"/>
      <c r="AV54" s="507" t="s">
        <v>959</v>
      </c>
      <c r="AW54" s="508"/>
      <c r="AX54" s="508"/>
      <c r="AY54" s="509"/>
      <c r="AZ54" s="510" t="s">
        <v>956</v>
      </c>
      <c r="BA54" s="508"/>
      <c r="BB54" s="512"/>
      <c r="BC54" s="612"/>
    </row>
    <row r="55" spans="1:55" ht="18.75" customHeight="1">
      <c r="A55" s="876"/>
      <c r="B55" s="740"/>
      <c r="C55" s="741"/>
      <c r="D55" s="742"/>
      <c r="E55" s="754" t="s">
        <v>311</v>
      </c>
      <c r="F55" s="755"/>
      <c r="G55" s="756"/>
      <c r="H55" s="726"/>
      <c r="I55" s="727"/>
      <c r="J55" s="727"/>
      <c r="K55" s="727"/>
      <c r="L55" s="727"/>
      <c r="M55" s="727"/>
      <c r="N55" s="727"/>
      <c r="O55" s="727"/>
      <c r="P55" s="727"/>
      <c r="Q55" s="727"/>
      <c r="R55" s="727"/>
      <c r="S55" s="727"/>
      <c r="T55" s="727"/>
      <c r="U55" s="727"/>
      <c r="V55" s="727"/>
      <c r="W55" s="727"/>
      <c r="X55" s="727"/>
      <c r="Y55" s="727"/>
      <c r="Z55" s="757"/>
      <c r="AA55" s="977"/>
      <c r="AC55" s="609"/>
      <c r="AD55" s="501"/>
      <c r="AE55" s="502"/>
      <c r="AF55" s="503"/>
      <c r="AG55" s="525" t="s">
        <v>887</v>
      </c>
      <c r="AH55" s="526"/>
      <c r="AI55" s="527"/>
      <c r="AJ55" s="507"/>
      <c r="AK55" s="508"/>
      <c r="AL55" s="508"/>
      <c r="AM55" s="508"/>
      <c r="AN55" s="508"/>
      <c r="AO55" s="508"/>
      <c r="AP55" s="508"/>
      <c r="AQ55" s="508"/>
      <c r="AR55" s="508"/>
      <c r="AS55" s="508"/>
      <c r="AT55" s="508"/>
      <c r="AU55" s="508"/>
      <c r="AV55" s="508"/>
      <c r="AW55" s="508"/>
      <c r="AX55" s="508"/>
      <c r="AY55" s="508"/>
      <c r="AZ55" s="508"/>
      <c r="BA55" s="508"/>
      <c r="BB55" s="512"/>
      <c r="BC55" s="612"/>
    </row>
    <row r="56" spans="1:55" ht="18.75" customHeight="1">
      <c r="A56" s="876"/>
      <c r="B56" s="723" t="s">
        <v>312</v>
      </c>
      <c r="C56" s="724"/>
      <c r="D56" s="724"/>
      <c r="E56" s="724"/>
      <c r="F56" s="724"/>
      <c r="G56" s="725"/>
      <c r="H56" s="758" t="s">
        <v>293</v>
      </c>
      <c r="I56" s="759"/>
      <c r="J56" s="760"/>
      <c r="K56" s="374" t="str">
        <f>IF($H$56="","",(VLOOKUP($H$56,コード表!$A$97:$B$103,2,FALSE)))&amp;""</f>
        <v/>
      </c>
      <c r="L56" s="406"/>
      <c r="M56" s="248" t="s">
        <v>313</v>
      </c>
      <c r="N56" s="407"/>
      <c r="O56" s="395" t="s">
        <v>314</v>
      </c>
      <c r="P56" s="408"/>
      <c r="Q56" s="55" t="s">
        <v>315</v>
      </c>
      <c r="R56" s="723" t="s">
        <v>277</v>
      </c>
      <c r="S56" s="725"/>
      <c r="T56" s="726"/>
      <c r="U56" s="727"/>
      <c r="V56" s="727"/>
      <c r="W56" s="727"/>
      <c r="X56" s="727"/>
      <c r="Y56" s="727"/>
      <c r="Z56" s="757"/>
      <c r="AA56" s="977"/>
      <c r="AC56" s="609"/>
      <c r="AD56" s="507" t="s">
        <v>312</v>
      </c>
      <c r="AE56" s="508"/>
      <c r="AF56" s="508"/>
      <c r="AG56" s="508"/>
      <c r="AH56" s="508"/>
      <c r="AI56" s="511"/>
      <c r="AJ56" s="604"/>
      <c r="AK56" s="605"/>
      <c r="AL56" s="606"/>
      <c r="AM56" s="388"/>
      <c r="AN56" s="467"/>
      <c r="AO56" s="248" t="s">
        <v>313</v>
      </c>
      <c r="AP56" s="468"/>
      <c r="AQ56" s="469" t="s">
        <v>314</v>
      </c>
      <c r="AR56" s="470"/>
      <c r="AS56" s="387" t="s">
        <v>315</v>
      </c>
      <c r="AT56" s="507" t="s">
        <v>277</v>
      </c>
      <c r="AU56" s="511"/>
      <c r="AV56" s="601"/>
      <c r="AW56" s="602"/>
      <c r="AX56" s="602"/>
      <c r="AY56" s="602"/>
      <c r="AZ56" s="602"/>
      <c r="BA56" s="602"/>
      <c r="BB56" s="603"/>
      <c r="BC56" s="612"/>
    </row>
    <row r="57" spans="1:55" ht="18.75" customHeight="1">
      <c r="A57" s="876"/>
      <c r="B57" s="723" t="s">
        <v>316</v>
      </c>
      <c r="C57" s="724"/>
      <c r="D57" s="724"/>
      <c r="E57" s="724"/>
      <c r="F57" s="724"/>
      <c r="G57" s="725"/>
      <c r="H57" s="818" t="s">
        <v>991</v>
      </c>
      <c r="I57" s="819"/>
      <c r="J57" s="819"/>
      <c r="K57" s="819"/>
      <c r="L57" s="819"/>
      <c r="M57" s="820"/>
      <c r="N57" s="850" t="str">
        <f>IF($H$57="","",(VLOOKUP($H$57,コード表!$A$62:$B$75,2,FALSE)))&amp;""</f>
        <v/>
      </c>
      <c r="O57" s="855"/>
      <c r="P57" s="626" t="s">
        <v>1004</v>
      </c>
      <c r="Q57" s="627"/>
      <c r="R57" s="627"/>
      <c r="S57" s="627"/>
      <c r="T57" s="627"/>
      <c r="U57" s="627"/>
      <c r="V57" s="627"/>
      <c r="W57" s="627"/>
      <c r="X57" s="627"/>
      <c r="Y57" s="627"/>
      <c r="Z57" s="628"/>
      <c r="AA57" s="977"/>
      <c r="AC57" s="609"/>
      <c r="AD57" s="507" t="s">
        <v>316</v>
      </c>
      <c r="AE57" s="508"/>
      <c r="AF57" s="508"/>
      <c r="AG57" s="508"/>
      <c r="AH57" s="508"/>
      <c r="AI57" s="511"/>
      <c r="AJ57" s="622" t="s">
        <v>991</v>
      </c>
      <c r="AK57" s="623"/>
      <c r="AL57" s="623"/>
      <c r="AM57" s="623"/>
      <c r="AN57" s="623"/>
      <c r="AO57" s="624"/>
      <c r="AP57" s="513" t="str">
        <f>IF($H$57="","",(VLOOKUP($H$57,コード表!$A$62:$B$75,2,FALSE)))&amp;""</f>
        <v/>
      </c>
      <c r="AQ57" s="625"/>
      <c r="AR57" s="626"/>
      <c r="AS57" s="627"/>
      <c r="AT57" s="627"/>
      <c r="AU57" s="627"/>
      <c r="AV57" s="627"/>
      <c r="AW57" s="627"/>
      <c r="AX57" s="627"/>
      <c r="AY57" s="627"/>
      <c r="AZ57" s="627"/>
      <c r="BA57" s="627"/>
      <c r="BB57" s="628"/>
      <c r="BC57" s="612"/>
    </row>
    <row r="58" spans="1:55" ht="18.75" customHeight="1" thickBot="1">
      <c r="A58" s="877"/>
      <c r="B58" s="704" t="s">
        <v>318</v>
      </c>
      <c r="C58" s="705"/>
      <c r="D58" s="705"/>
      <c r="E58" s="705"/>
      <c r="F58" s="705"/>
      <c r="G58" s="706"/>
      <c r="H58" s="707" t="s">
        <v>319</v>
      </c>
      <c r="I58" s="707"/>
      <c r="J58" s="707"/>
      <c r="K58" s="708"/>
      <c r="L58" s="709" t="s">
        <v>320</v>
      </c>
      <c r="M58" s="710"/>
      <c r="N58" s="56" t="s">
        <v>321</v>
      </c>
      <c r="O58" s="852"/>
      <c r="P58" s="853"/>
      <c r="Q58" s="853"/>
      <c r="R58" s="853"/>
      <c r="S58" s="854"/>
      <c r="T58" s="57" t="s">
        <v>322</v>
      </c>
      <c r="U58" s="859" t="s">
        <v>1000</v>
      </c>
      <c r="V58" s="860"/>
      <c r="W58" s="860"/>
      <c r="X58" s="860"/>
      <c r="Y58" s="861"/>
      <c r="Z58" s="375" t="str">
        <f>IF(H58="","",(VLOOKUP(H58,コード表!$A$106:$B$170,2,FALSE)))&amp;""</f>
        <v/>
      </c>
      <c r="AA58" s="978"/>
      <c r="AC58" s="610"/>
      <c r="AD58" s="520" t="s">
        <v>318</v>
      </c>
      <c r="AE58" s="549"/>
      <c r="AF58" s="549"/>
      <c r="AG58" s="549"/>
      <c r="AH58" s="549"/>
      <c r="AI58" s="521"/>
      <c r="AJ58" s="614"/>
      <c r="AK58" s="614"/>
      <c r="AL58" s="614"/>
      <c r="AM58" s="615"/>
      <c r="AN58" s="544" t="s">
        <v>320</v>
      </c>
      <c r="AO58" s="545"/>
      <c r="AP58" s="389" t="s">
        <v>321</v>
      </c>
      <c r="AQ58" s="616"/>
      <c r="AR58" s="617"/>
      <c r="AS58" s="617"/>
      <c r="AT58" s="617"/>
      <c r="AU58" s="618"/>
      <c r="AV58" s="390" t="s">
        <v>322</v>
      </c>
      <c r="AW58" s="619" t="s">
        <v>1000</v>
      </c>
      <c r="AX58" s="620"/>
      <c r="AY58" s="620"/>
      <c r="AZ58" s="620"/>
      <c r="BA58" s="621"/>
      <c r="BB58" s="252" t="str">
        <f>IF(AJ58="","",(VLOOKUP(AJ58,コード表!$A$106:$B$170,2,FALSE)))&amp;""</f>
        <v/>
      </c>
      <c r="BC58" s="613"/>
    </row>
    <row r="59" spans="1:55" ht="18.75" customHeight="1" thickTop="1" thickBot="1">
      <c r="A59" s="49"/>
      <c r="B59" s="58"/>
      <c r="C59" s="58"/>
      <c r="D59" s="58"/>
      <c r="E59" s="58"/>
      <c r="F59" s="58"/>
      <c r="G59" s="58"/>
      <c r="H59" s="58"/>
      <c r="I59" s="58"/>
      <c r="J59" s="58"/>
      <c r="K59" s="58"/>
      <c r="U59" s="59"/>
      <c r="V59" s="59"/>
      <c r="W59" s="59"/>
      <c r="X59" s="59"/>
      <c r="Y59" s="59"/>
      <c r="Z59" s="60"/>
      <c r="AA59" s="61"/>
      <c r="AC59" s="255"/>
      <c r="AD59" s="256"/>
      <c r="AE59" s="256"/>
      <c r="AF59" s="256"/>
      <c r="AG59" s="256"/>
      <c r="AH59" s="256"/>
      <c r="AI59" s="256"/>
      <c r="AJ59" s="256"/>
      <c r="AK59" s="256"/>
      <c r="AL59" s="256"/>
      <c r="AM59" s="256"/>
      <c r="AN59" s="106"/>
      <c r="AO59" s="106"/>
      <c r="AP59" s="106"/>
      <c r="AQ59" s="106"/>
      <c r="AR59" s="106"/>
      <c r="AS59" s="106"/>
      <c r="AT59" s="106"/>
      <c r="AU59" s="106"/>
      <c r="AV59" s="106"/>
      <c r="AW59" s="257"/>
      <c r="AX59" s="257"/>
      <c r="AY59" s="257"/>
      <c r="AZ59" s="257"/>
      <c r="BA59" s="257"/>
      <c r="BB59" s="258"/>
      <c r="BC59" s="259"/>
    </row>
    <row r="60" spans="1:55" ht="18.75" customHeight="1" thickTop="1">
      <c r="A60" s="847" t="s">
        <v>330</v>
      </c>
      <c r="B60" s="698" t="s">
        <v>306</v>
      </c>
      <c r="C60" s="699"/>
      <c r="D60" s="699"/>
      <c r="E60" s="699"/>
      <c r="F60" s="699"/>
      <c r="G60" s="700"/>
      <c r="H60" s="701"/>
      <c r="I60" s="702"/>
      <c r="J60" s="702"/>
      <c r="K60" s="702"/>
      <c r="L60" s="702"/>
      <c r="M60" s="702"/>
      <c r="N60" s="702"/>
      <c r="O60" s="702"/>
      <c r="P60" s="703"/>
      <c r="Q60" s="717" t="s">
        <v>307</v>
      </c>
      <c r="R60" s="718"/>
      <c r="S60" s="718"/>
      <c r="T60" s="718"/>
      <c r="U60" s="718"/>
      <c r="V60" s="718"/>
      <c r="W60" s="718"/>
      <c r="X60" s="718"/>
      <c r="Y60" s="718"/>
      <c r="Z60" s="719"/>
      <c r="AA60" s="856" t="s">
        <v>331</v>
      </c>
      <c r="AC60" s="595" t="s">
        <v>908</v>
      </c>
      <c r="AD60" s="481" t="s">
        <v>51</v>
      </c>
      <c r="AE60" s="482"/>
      <c r="AF60" s="482"/>
      <c r="AG60" s="482"/>
      <c r="AH60" s="482"/>
      <c r="AI60" s="483"/>
      <c r="AJ60" s="598" t="s">
        <v>909</v>
      </c>
      <c r="AK60" s="599"/>
      <c r="AL60" s="599"/>
      <c r="AM60" s="599"/>
      <c r="AN60" s="599"/>
      <c r="AO60" s="599"/>
      <c r="AP60" s="599"/>
      <c r="AQ60" s="599"/>
      <c r="AR60" s="600"/>
      <c r="AS60" s="484"/>
      <c r="AT60" s="485"/>
      <c r="AU60" s="485"/>
      <c r="AV60" s="485"/>
      <c r="AW60" s="485"/>
      <c r="AX60" s="485"/>
      <c r="AY60" s="485"/>
      <c r="AZ60" s="485"/>
      <c r="BA60" s="485"/>
      <c r="BB60" s="486"/>
      <c r="BC60" s="583" t="s">
        <v>910</v>
      </c>
    </row>
    <row r="61" spans="1:55" ht="18.75" customHeight="1">
      <c r="A61" s="848"/>
      <c r="B61" s="723" t="s">
        <v>308</v>
      </c>
      <c r="C61" s="724"/>
      <c r="D61" s="724"/>
      <c r="E61" s="724"/>
      <c r="F61" s="724"/>
      <c r="G61" s="725"/>
      <c r="H61" s="726"/>
      <c r="I61" s="727"/>
      <c r="J61" s="727"/>
      <c r="K61" s="727"/>
      <c r="L61" s="727"/>
      <c r="M61" s="727"/>
      <c r="N61" s="727"/>
      <c r="O61" s="727"/>
      <c r="P61" s="728"/>
      <c r="Q61" s="720"/>
      <c r="R61" s="721"/>
      <c r="S61" s="721"/>
      <c r="T61" s="721"/>
      <c r="U61" s="721"/>
      <c r="V61" s="721"/>
      <c r="W61" s="721"/>
      <c r="X61" s="721"/>
      <c r="Y61" s="721"/>
      <c r="Z61" s="722"/>
      <c r="AA61" s="857"/>
      <c r="AC61" s="596"/>
      <c r="AD61" s="507" t="s">
        <v>10</v>
      </c>
      <c r="AE61" s="508"/>
      <c r="AF61" s="508"/>
      <c r="AG61" s="508"/>
      <c r="AH61" s="508"/>
      <c r="AI61" s="511"/>
      <c r="AJ61" s="586" t="s">
        <v>911</v>
      </c>
      <c r="AK61" s="587"/>
      <c r="AL61" s="587"/>
      <c r="AM61" s="587"/>
      <c r="AN61" s="587"/>
      <c r="AO61" s="587"/>
      <c r="AP61" s="587"/>
      <c r="AQ61" s="587"/>
      <c r="AR61" s="588"/>
      <c r="AS61" s="487"/>
      <c r="AT61" s="488"/>
      <c r="AU61" s="488"/>
      <c r="AV61" s="488"/>
      <c r="AW61" s="488"/>
      <c r="AX61" s="488"/>
      <c r="AY61" s="488"/>
      <c r="AZ61" s="488"/>
      <c r="BA61" s="488"/>
      <c r="BB61" s="489"/>
      <c r="BC61" s="584"/>
    </row>
    <row r="62" spans="1:55" ht="18.75" customHeight="1">
      <c r="A62" s="848"/>
      <c r="B62" s="723" t="s">
        <v>312</v>
      </c>
      <c r="C62" s="724"/>
      <c r="D62" s="724"/>
      <c r="E62" s="724"/>
      <c r="F62" s="724"/>
      <c r="G62" s="725"/>
      <c r="H62" s="758" t="s">
        <v>293</v>
      </c>
      <c r="I62" s="759"/>
      <c r="J62" s="760"/>
      <c r="K62" s="374" t="str">
        <f>IF(H62="","",(VLOOKUP(H62,コード表!$A$97:$B$103,2,FALSE)))&amp;""</f>
        <v/>
      </c>
      <c r="L62" s="409"/>
      <c r="M62" s="54" t="s">
        <v>313</v>
      </c>
      <c r="N62" s="410"/>
      <c r="O62" s="51" t="s">
        <v>314</v>
      </c>
      <c r="P62" s="410"/>
      <c r="Q62" s="55" t="s">
        <v>315</v>
      </c>
      <c r="R62" s="723" t="s">
        <v>332</v>
      </c>
      <c r="S62" s="724"/>
      <c r="T62" s="725"/>
      <c r="U62" s="818" t="s">
        <v>293</v>
      </c>
      <c r="V62" s="819"/>
      <c r="W62" s="819"/>
      <c r="X62" s="820"/>
      <c r="Y62" s="850" t="str">
        <f>IF(U62="","",(VLOOKUP(U62,コード表!$A$62:$B$75,2,FALSE)))&amp;""</f>
        <v/>
      </c>
      <c r="Z62" s="851"/>
      <c r="AA62" s="857"/>
      <c r="AC62" s="596"/>
      <c r="AD62" s="507" t="s">
        <v>40</v>
      </c>
      <c r="AE62" s="508"/>
      <c r="AF62" s="508"/>
      <c r="AG62" s="508"/>
      <c r="AH62" s="508"/>
      <c r="AI62" s="511"/>
      <c r="AJ62" s="589" t="s">
        <v>889</v>
      </c>
      <c r="AK62" s="590"/>
      <c r="AL62" s="591"/>
      <c r="AM62" s="246" t="s">
        <v>960</v>
      </c>
      <c r="AN62" s="276" t="s">
        <v>912</v>
      </c>
      <c r="AO62" s="248" t="s">
        <v>115</v>
      </c>
      <c r="AP62" s="277" t="s">
        <v>913</v>
      </c>
      <c r="AQ62" s="236" t="s">
        <v>772</v>
      </c>
      <c r="AR62" s="277" t="s">
        <v>914</v>
      </c>
      <c r="AS62" s="249" t="s">
        <v>43</v>
      </c>
      <c r="AT62" s="507" t="s">
        <v>332</v>
      </c>
      <c r="AU62" s="508"/>
      <c r="AV62" s="511"/>
      <c r="AW62" s="592" t="s">
        <v>915</v>
      </c>
      <c r="AX62" s="593"/>
      <c r="AY62" s="593"/>
      <c r="AZ62" s="594"/>
      <c r="BA62" s="513" t="s">
        <v>437</v>
      </c>
      <c r="BB62" s="576"/>
      <c r="BC62" s="584"/>
    </row>
    <row r="63" spans="1:55" ht="18.75" customHeight="1" thickBot="1">
      <c r="A63" s="849"/>
      <c r="B63" s="704" t="s">
        <v>318</v>
      </c>
      <c r="C63" s="705"/>
      <c r="D63" s="705"/>
      <c r="E63" s="705"/>
      <c r="F63" s="705"/>
      <c r="G63" s="706"/>
      <c r="H63" s="707" t="s">
        <v>1003</v>
      </c>
      <c r="I63" s="707"/>
      <c r="J63" s="707"/>
      <c r="K63" s="708"/>
      <c r="L63" s="709" t="s">
        <v>320</v>
      </c>
      <c r="M63" s="710"/>
      <c r="N63" s="56" t="s">
        <v>321</v>
      </c>
      <c r="O63" s="852"/>
      <c r="P63" s="853"/>
      <c r="Q63" s="853"/>
      <c r="R63" s="853"/>
      <c r="S63" s="854"/>
      <c r="T63" s="57" t="s">
        <v>322</v>
      </c>
      <c r="U63" s="714" t="s">
        <v>323</v>
      </c>
      <c r="V63" s="715"/>
      <c r="W63" s="715"/>
      <c r="X63" s="715"/>
      <c r="Y63" s="716"/>
      <c r="Z63" s="375" t="str">
        <f>IF(H63="","",(VLOOKUP(H63,コード表!$A$106:$B$170,2,FALSE)))&amp;""</f>
        <v/>
      </c>
      <c r="AA63" s="857"/>
      <c r="AC63" s="597"/>
      <c r="AD63" s="520" t="s">
        <v>895</v>
      </c>
      <c r="AE63" s="549"/>
      <c r="AF63" s="549"/>
      <c r="AG63" s="549"/>
      <c r="AH63" s="549"/>
      <c r="AI63" s="521"/>
      <c r="AJ63" s="543" t="s">
        <v>319</v>
      </c>
      <c r="AK63" s="543"/>
      <c r="AL63" s="543"/>
      <c r="AM63" s="520"/>
      <c r="AN63" s="544" t="s">
        <v>896</v>
      </c>
      <c r="AO63" s="545"/>
      <c r="AP63" s="250" t="s">
        <v>897</v>
      </c>
      <c r="AQ63" s="577"/>
      <c r="AR63" s="578"/>
      <c r="AS63" s="578"/>
      <c r="AT63" s="578"/>
      <c r="AU63" s="579"/>
      <c r="AV63" s="251" t="s">
        <v>898</v>
      </c>
      <c r="AW63" s="546"/>
      <c r="AX63" s="547"/>
      <c r="AY63" s="547"/>
      <c r="AZ63" s="547"/>
      <c r="BA63" s="548"/>
      <c r="BB63" s="252" t="s">
        <v>956</v>
      </c>
      <c r="BC63" s="584"/>
    </row>
    <row r="64" spans="1:55" ht="18.75" customHeight="1" thickTop="1">
      <c r="A64" s="847" t="s">
        <v>333</v>
      </c>
      <c r="B64" s="698" t="s">
        <v>306</v>
      </c>
      <c r="C64" s="699"/>
      <c r="D64" s="699"/>
      <c r="E64" s="699"/>
      <c r="F64" s="699"/>
      <c r="G64" s="700"/>
      <c r="H64" s="701"/>
      <c r="I64" s="702"/>
      <c r="J64" s="702"/>
      <c r="K64" s="702"/>
      <c r="L64" s="702"/>
      <c r="M64" s="702"/>
      <c r="N64" s="702"/>
      <c r="O64" s="702"/>
      <c r="P64" s="703"/>
      <c r="Q64" s="717" t="s">
        <v>307</v>
      </c>
      <c r="R64" s="718"/>
      <c r="S64" s="718"/>
      <c r="T64" s="718"/>
      <c r="U64" s="718"/>
      <c r="V64" s="718"/>
      <c r="W64" s="718"/>
      <c r="X64" s="718"/>
      <c r="Y64" s="718"/>
      <c r="Z64" s="719"/>
      <c r="AA64" s="857"/>
      <c r="AC64" s="595" t="s">
        <v>916</v>
      </c>
      <c r="AD64" s="481" t="s">
        <v>51</v>
      </c>
      <c r="AE64" s="482"/>
      <c r="AF64" s="482"/>
      <c r="AG64" s="482"/>
      <c r="AH64" s="482"/>
      <c r="AI64" s="483"/>
      <c r="AJ64" s="598" t="s">
        <v>917</v>
      </c>
      <c r="AK64" s="599"/>
      <c r="AL64" s="599"/>
      <c r="AM64" s="599"/>
      <c r="AN64" s="599"/>
      <c r="AO64" s="599"/>
      <c r="AP64" s="599"/>
      <c r="AQ64" s="599"/>
      <c r="AR64" s="600"/>
      <c r="AS64" s="484"/>
      <c r="AT64" s="485"/>
      <c r="AU64" s="485"/>
      <c r="AV64" s="485"/>
      <c r="AW64" s="485"/>
      <c r="AX64" s="485"/>
      <c r="AY64" s="485"/>
      <c r="AZ64" s="485"/>
      <c r="BA64" s="485"/>
      <c r="BB64" s="486"/>
      <c r="BC64" s="584"/>
    </row>
    <row r="65" spans="1:55" ht="18.75" customHeight="1">
      <c r="A65" s="848"/>
      <c r="B65" s="723" t="s">
        <v>308</v>
      </c>
      <c r="C65" s="724"/>
      <c r="D65" s="724"/>
      <c r="E65" s="724"/>
      <c r="F65" s="724"/>
      <c r="G65" s="725"/>
      <c r="H65" s="726"/>
      <c r="I65" s="727"/>
      <c r="J65" s="727"/>
      <c r="K65" s="727"/>
      <c r="L65" s="727"/>
      <c r="M65" s="727"/>
      <c r="N65" s="727"/>
      <c r="O65" s="727"/>
      <c r="P65" s="728"/>
      <c r="Q65" s="720"/>
      <c r="R65" s="721"/>
      <c r="S65" s="721"/>
      <c r="T65" s="721"/>
      <c r="U65" s="721"/>
      <c r="V65" s="721"/>
      <c r="W65" s="721"/>
      <c r="X65" s="721"/>
      <c r="Y65" s="721"/>
      <c r="Z65" s="722"/>
      <c r="AA65" s="857"/>
      <c r="AC65" s="596"/>
      <c r="AD65" s="507" t="s">
        <v>10</v>
      </c>
      <c r="AE65" s="508"/>
      <c r="AF65" s="508"/>
      <c r="AG65" s="508"/>
      <c r="AH65" s="508"/>
      <c r="AI65" s="511"/>
      <c r="AJ65" s="586" t="s">
        <v>918</v>
      </c>
      <c r="AK65" s="587"/>
      <c r="AL65" s="587"/>
      <c r="AM65" s="587"/>
      <c r="AN65" s="587"/>
      <c r="AO65" s="587"/>
      <c r="AP65" s="587"/>
      <c r="AQ65" s="587"/>
      <c r="AR65" s="588"/>
      <c r="AS65" s="487"/>
      <c r="AT65" s="488"/>
      <c r="AU65" s="488"/>
      <c r="AV65" s="488"/>
      <c r="AW65" s="488"/>
      <c r="AX65" s="488"/>
      <c r="AY65" s="488"/>
      <c r="AZ65" s="488"/>
      <c r="BA65" s="488"/>
      <c r="BB65" s="489"/>
      <c r="BC65" s="584"/>
    </row>
    <row r="66" spans="1:55" ht="18.75" customHeight="1">
      <c r="A66" s="848"/>
      <c r="B66" s="723" t="s">
        <v>312</v>
      </c>
      <c r="C66" s="724"/>
      <c r="D66" s="724"/>
      <c r="E66" s="724"/>
      <c r="F66" s="724"/>
      <c r="G66" s="725"/>
      <c r="H66" s="758" t="s">
        <v>293</v>
      </c>
      <c r="I66" s="759"/>
      <c r="J66" s="760"/>
      <c r="K66" s="374" t="str">
        <f>IF(H66="","",(VLOOKUP(H66,コード表!$A$97:$B$103,2,FALSE)))&amp;""</f>
        <v/>
      </c>
      <c r="L66" s="409"/>
      <c r="M66" s="54" t="s">
        <v>313</v>
      </c>
      <c r="N66" s="410"/>
      <c r="O66" s="51" t="s">
        <v>314</v>
      </c>
      <c r="P66" s="410"/>
      <c r="Q66" s="55" t="s">
        <v>315</v>
      </c>
      <c r="R66" s="723" t="s">
        <v>332</v>
      </c>
      <c r="S66" s="724"/>
      <c r="T66" s="725"/>
      <c r="U66" s="818" t="s">
        <v>293</v>
      </c>
      <c r="V66" s="819"/>
      <c r="W66" s="819"/>
      <c r="X66" s="820"/>
      <c r="Y66" s="850" t="str">
        <f>IF(U66="","",(VLOOKUP(U66,コード表!$A$62:$B$75,2,FALSE)))&amp;""</f>
        <v/>
      </c>
      <c r="Z66" s="851"/>
      <c r="AA66" s="857"/>
      <c r="AC66" s="596"/>
      <c r="AD66" s="507" t="s">
        <v>40</v>
      </c>
      <c r="AE66" s="508"/>
      <c r="AF66" s="508"/>
      <c r="AG66" s="508"/>
      <c r="AH66" s="508"/>
      <c r="AI66" s="511"/>
      <c r="AJ66" s="589" t="s">
        <v>889</v>
      </c>
      <c r="AK66" s="590"/>
      <c r="AL66" s="591"/>
      <c r="AM66" s="246" t="s">
        <v>960</v>
      </c>
      <c r="AN66" s="276" t="s">
        <v>919</v>
      </c>
      <c r="AO66" s="248" t="s">
        <v>115</v>
      </c>
      <c r="AP66" s="277" t="s">
        <v>914</v>
      </c>
      <c r="AQ66" s="236" t="s">
        <v>772</v>
      </c>
      <c r="AR66" s="277" t="s">
        <v>920</v>
      </c>
      <c r="AS66" s="249" t="s">
        <v>43</v>
      </c>
      <c r="AT66" s="507" t="s">
        <v>332</v>
      </c>
      <c r="AU66" s="508"/>
      <c r="AV66" s="511"/>
      <c r="AW66" s="592" t="s">
        <v>921</v>
      </c>
      <c r="AX66" s="593"/>
      <c r="AY66" s="593"/>
      <c r="AZ66" s="594"/>
      <c r="BA66" s="513" t="s">
        <v>438</v>
      </c>
      <c r="BB66" s="576"/>
      <c r="BC66" s="584"/>
    </row>
    <row r="67" spans="1:55" ht="18.75" customHeight="1" thickBot="1">
      <c r="A67" s="849"/>
      <c r="B67" s="704" t="s">
        <v>318</v>
      </c>
      <c r="C67" s="705"/>
      <c r="D67" s="705"/>
      <c r="E67" s="705"/>
      <c r="F67" s="705"/>
      <c r="G67" s="706"/>
      <c r="H67" s="707" t="s">
        <v>1003</v>
      </c>
      <c r="I67" s="707"/>
      <c r="J67" s="707"/>
      <c r="K67" s="708"/>
      <c r="L67" s="709" t="s">
        <v>320</v>
      </c>
      <c r="M67" s="710"/>
      <c r="N67" s="56" t="s">
        <v>321</v>
      </c>
      <c r="O67" s="852"/>
      <c r="P67" s="853"/>
      <c r="Q67" s="853"/>
      <c r="R67" s="853"/>
      <c r="S67" s="854"/>
      <c r="T67" s="57" t="s">
        <v>322</v>
      </c>
      <c r="U67" s="714" t="s">
        <v>323</v>
      </c>
      <c r="V67" s="715"/>
      <c r="W67" s="715"/>
      <c r="X67" s="715"/>
      <c r="Y67" s="716"/>
      <c r="Z67" s="375" t="str">
        <f>IF(H67="","",(VLOOKUP(H67,コード表!$A$106:$B$170,2,FALSE)))&amp;""</f>
        <v/>
      </c>
      <c r="AA67" s="857"/>
      <c r="AC67" s="597"/>
      <c r="AD67" s="520" t="s">
        <v>895</v>
      </c>
      <c r="AE67" s="549"/>
      <c r="AF67" s="549"/>
      <c r="AG67" s="549"/>
      <c r="AH67" s="549"/>
      <c r="AI67" s="521"/>
      <c r="AJ67" s="543" t="s">
        <v>319</v>
      </c>
      <c r="AK67" s="543"/>
      <c r="AL67" s="543"/>
      <c r="AM67" s="520"/>
      <c r="AN67" s="544" t="s">
        <v>896</v>
      </c>
      <c r="AO67" s="545"/>
      <c r="AP67" s="250" t="s">
        <v>897</v>
      </c>
      <c r="AQ67" s="577"/>
      <c r="AR67" s="578"/>
      <c r="AS67" s="578"/>
      <c r="AT67" s="578"/>
      <c r="AU67" s="579"/>
      <c r="AV67" s="251" t="s">
        <v>898</v>
      </c>
      <c r="AW67" s="546"/>
      <c r="AX67" s="547"/>
      <c r="AY67" s="547"/>
      <c r="AZ67" s="547"/>
      <c r="BA67" s="548"/>
      <c r="BB67" s="252" t="s">
        <v>956</v>
      </c>
      <c r="BC67" s="584"/>
    </row>
    <row r="68" spans="1:55" ht="18.75" customHeight="1" thickTop="1">
      <c r="A68" s="847" t="s">
        <v>334</v>
      </c>
      <c r="B68" s="698" t="s">
        <v>306</v>
      </c>
      <c r="C68" s="699"/>
      <c r="D68" s="699"/>
      <c r="E68" s="699"/>
      <c r="F68" s="699"/>
      <c r="G68" s="700"/>
      <c r="H68" s="701"/>
      <c r="I68" s="702"/>
      <c r="J68" s="702"/>
      <c r="K68" s="702"/>
      <c r="L68" s="702"/>
      <c r="M68" s="702"/>
      <c r="N68" s="702"/>
      <c r="O68" s="702"/>
      <c r="P68" s="703"/>
      <c r="Q68" s="717" t="s">
        <v>307</v>
      </c>
      <c r="R68" s="718"/>
      <c r="S68" s="718"/>
      <c r="T68" s="718"/>
      <c r="U68" s="718"/>
      <c r="V68" s="718"/>
      <c r="W68" s="718"/>
      <c r="X68" s="718"/>
      <c r="Y68" s="718"/>
      <c r="Z68" s="719"/>
      <c r="AA68" s="857"/>
      <c r="AC68" s="595" t="s">
        <v>922</v>
      </c>
      <c r="AD68" s="481" t="s">
        <v>51</v>
      </c>
      <c r="AE68" s="482"/>
      <c r="AF68" s="482"/>
      <c r="AG68" s="482"/>
      <c r="AH68" s="482"/>
      <c r="AI68" s="483"/>
      <c r="AJ68" s="481"/>
      <c r="AK68" s="482"/>
      <c r="AL68" s="482"/>
      <c r="AM68" s="482"/>
      <c r="AN68" s="482"/>
      <c r="AO68" s="482"/>
      <c r="AP68" s="482"/>
      <c r="AQ68" s="482"/>
      <c r="AR68" s="483"/>
      <c r="AS68" s="484"/>
      <c r="AT68" s="485"/>
      <c r="AU68" s="485"/>
      <c r="AV68" s="485"/>
      <c r="AW68" s="485"/>
      <c r="AX68" s="485"/>
      <c r="AY68" s="485"/>
      <c r="AZ68" s="485"/>
      <c r="BA68" s="485"/>
      <c r="BB68" s="486"/>
      <c r="BC68" s="584"/>
    </row>
    <row r="69" spans="1:55" ht="18.75" customHeight="1">
      <c r="A69" s="848"/>
      <c r="B69" s="723" t="s">
        <v>308</v>
      </c>
      <c r="C69" s="724"/>
      <c r="D69" s="724"/>
      <c r="E69" s="724"/>
      <c r="F69" s="724"/>
      <c r="G69" s="725"/>
      <c r="H69" s="726"/>
      <c r="I69" s="727"/>
      <c r="J69" s="727"/>
      <c r="K69" s="727"/>
      <c r="L69" s="727"/>
      <c r="M69" s="727"/>
      <c r="N69" s="727"/>
      <c r="O69" s="727"/>
      <c r="P69" s="728"/>
      <c r="Q69" s="720"/>
      <c r="R69" s="721"/>
      <c r="S69" s="721"/>
      <c r="T69" s="721"/>
      <c r="U69" s="721"/>
      <c r="V69" s="721"/>
      <c r="W69" s="721"/>
      <c r="X69" s="721"/>
      <c r="Y69" s="721"/>
      <c r="Z69" s="722"/>
      <c r="AA69" s="857"/>
      <c r="AC69" s="596"/>
      <c r="AD69" s="507" t="s">
        <v>10</v>
      </c>
      <c r="AE69" s="508"/>
      <c r="AF69" s="508"/>
      <c r="AG69" s="508"/>
      <c r="AH69" s="508"/>
      <c r="AI69" s="511"/>
      <c r="AJ69" s="507"/>
      <c r="AK69" s="508"/>
      <c r="AL69" s="508"/>
      <c r="AM69" s="508"/>
      <c r="AN69" s="508"/>
      <c r="AO69" s="508"/>
      <c r="AP69" s="508"/>
      <c r="AQ69" s="508"/>
      <c r="AR69" s="511"/>
      <c r="AS69" s="487"/>
      <c r="AT69" s="488"/>
      <c r="AU69" s="488"/>
      <c r="AV69" s="488"/>
      <c r="AW69" s="488"/>
      <c r="AX69" s="488"/>
      <c r="AY69" s="488"/>
      <c r="AZ69" s="488"/>
      <c r="BA69" s="488"/>
      <c r="BB69" s="489"/>
      <c r="BC69" s="584"/>
    </row>
    <row r="70" spans="1:55" ht="18.75" customHeight="1">
      <c r="A70" s="848"/>
      <c r="B70" s="723" t="s">
        <v>312</v>
      </c>
      <c r="C70" s="724"/>
      <c r="D70" s="724"/>
      <c r="E70" s="724"/>
      <c r="F70" s="724"/>
      <c r="G70" s="725"/>
      <c r="H70" s="758" t="s">
        <v>293</v>
      </c>
      <c r="I70" s="759"/>
      <c r="J70" s="760"/>
      <c r="K70" s="374" t="str">
        <f>IF(H70="","",(VLOOKUP(H70,コード表!$A$97:$B$103,2,FALSE)))&amp;""</f>
        <v/>
      </c>
      <c r="L70" s="409"/>
      <c r="M70" s="54" t="s">
        <v>313</v>
      </c>
      <c r="N70" s="410"/>
      <c r="O70" s="51" t="s">
        <v>314</v>
      </c>
      <c r="P70" s="410"/>
      <c r="Q70" s="55" t="s">
        <v>315</v>
      </c>
      <c r="R70" s="723" t="s">
        <v>332</v>
      </c>
      <c r="S70" s="724"/>
      <c r="T70" s="725"/>
      <c r="U70" s="818" t="s">
        <v>293</v>
      </c>
      <c r="V70" s="819"/>
      <c r="W70" s="819"/>
      <c r="X70" s="820"/>
      <c r="Y70" s="850" t="str">
        <f>IF(U70="","",(VLOOKUP(U70,コード表!$A$62:$B$75,2,FALSE)))&amp;""</f>
        <v/>
      </c>
      <c r="Z70" s="851"/>
      <c r="AA70" s="857"/>
      <c r="AC70" s="596"/>
      <c r="AD70" s="507" t="s">
        <v>40</v>
      </c>
      <c r="AE70" s="508"/>
      <c r="AF70" s="508"/>
      <c r="AG70" s="508"/>
      <c r="AH70" s="508"/>
      <c r="AI70" s="511"/>
      <c r="AJ70" s="513" t="s">
        <v>293</v>
      </c>
      <c r="AK70" s="514"/>
      <c r="AL70" s="515"/>
      <c r="AM70" s="246" t="s">
        <v>956</v>
      </c>
      <c r="AN70" s="247"/>
      <c r="AO70" s="248" t="s">
        <v>115</v>
      </c>
      <c r="AP70" s="260"/>
      <c r="AQ70" s="236" t="s">
        <v>772</v>
      </c>
      <c r="AR70" s="260"/>
      <c r="AS70" s="249" t="s">
        <v>43</v>
      </c>
      <c r="AT70" s="507" t="s">
        <v>332</v>
      </c>
      <c r="AU70" s="508"/>
      <c r="AV70" s="511"/>
      <c r="AW70" s="573" t="s">
        <v>293</v>
      </c>
      <c r="AX70" s="574"/>
      <c r="AY70" s="574"/>
      <c r="AZ70" s="575"/>
      <c r="BA70" s="513" t="s">
        <v>956</v>
      </c>
      <c r="BB70" s="576"/>
      <c r="BC70" s="584"/>
    </row>
    <row r="71" spans="1:55" ht="18.75" customHeight="1" thickBot="1">
      <c r="A71" s="849"/>
      <c r="B71" s="704" t="s">
        <v>318</v>
      </c>
      <c r="C71" s="705"/>
      <c r="D71" s="705"/>
      <c r="E71" s="705"/>
      <c r="F71" s="705"/>
      <c r="G71" s="706"/>
      <c r="H71" s="707" t="s">
        <v>1003</v>
      </c>
      <c r="I71" s="707"/>
      <c r="J71" s="707"/>
      <c r="K71" s="708"/>
      <c r="L71" s="709" t="s">
        <v>320</v>
      </c>
      <c r="M71" s="710"/>
      <c r="N71" s="56" t="s">
        <v>321</v>
      </c>
      <c r="O71" s="852"/>
      <c r="P71" s="853"/>
      <c r="Q71" s="853"/>
      <c r="R71" s="853"/>
      <c r="S71" s="854"/>
      <c r="T71" s="57" t="s">
        <v>322</v>
      </c>
      <c r="U71" s="714" t="s">
        <v>323</v>
      </c>
      <c r="V71" s="715"/>
      <c r="W71" s="715"/>
      <c r="X71" s="715"/>
      <c r="Y71" s="716"/>
      <c r="Z71" s="375" t="str">
        <f>IF(H71="","",(VLOOKUP(H71,コード表!$A$106:$B$170,2,FALSE)))&amp;""</f>
        <v/>
      </c>
      <c r="AA71" s="857"/>
      <c r="AC71" s="597"/>
      <c r="AD71" s="520" t="s">
        <v>895</v>
      </c>
      <c r="AE71" s="549"/>
      <c r="AF71" s="549"/>
      <c r="AG71" s="549"/>
      <c r="AH71" s="549"/>
      <c r="AI71" s="521"/>
      <c r="AJ71" s="543" t="s">
        <v>319</v>
      </c>
      <c r="AK71" s="543"/>
      <c r="AL71" s="543"/>
      <c r="AM71" s="520"/>
      <c r="AN71" s="544" t="s">
        <v>896</v>
      </c>
      <c r="AO71" s="545"/>
      <c r="AP71" s="250" t="s">
        <v>897</v>
      </c>
      <c r="AQ71" s="577"/>
      <c r="AR71" s="578"/>
      <c r="AS71" s="578"/>
      <c r="AT71" s="578"/>
      <c r="AU71" s="579"/>
      <c r="AV71" s="251" t="s">
        <v>898</v>
      </c>
      <c r="AW71" s="546"/>
      <c r="AX71" s="547"/>
      <c r="AY71" s="547"/>
      <c r="AZ71" s="547"/>
      <c r="BA71" s="548"/>
      <c r="BB71" s="252" t="s">
        <v>956</v>
      </c>
      <c r="BC71" s="584"/>
    </row>
    <row r="72" spans="1:55" ht="18.75" customHeight="1" thickTop="1">
      <c r="A72" s="847" t="s">
        <v>335</v>
      </c>
      <c r="B72" s="698" t="s">
        <v>306</v>
      </c>
      <c r="C72" s="699"/>
      <c r="D72" s="699"/>
      <c r="E72" s="699"/>
      <c r="F72" s="699"/>
      <c r="G72" s="700"/>
      <c r="H72" s="701"/>
      <c r="I72" s="702"/>
      <c r="J72" s="702"/>
      <c r="K72" s="702"/>
      <c r="L72" s="702"/>
      <c r="M72" s="702"/>
      <c r="N72" s="702"/>
      <c r="O72" s="702"/>
      <c r="P72" s="703"/>
      <c r="Q72" s="717" t="s">
        <v>307</v>
      </c>
      <c r="R72" s="718"/>
      <c r="S72" s="718"/>
      <c r="T72" s="718"/>
      <c r="U72" s="718"/>
      <c r="V72" s="718"/>
      <c r="W72" s="718"/>
      <c r="X72" s="718"/>
      <c r="Y72" s="718"/>
      <c r="Z72" s="719"/>
      <c r="AA72" s="857"/>
      <c r="AC72" s="595" t="s">
        <v>923</v>
      </c>
      <c r="AD72" s="481" t="s">
        <v>51</v>
      </c>
      <c r="AE72" s="482"/>
      <c r="AF72" s="482"/>
      <c r="AG72" s="482"/>
      <c r="AH72" s="482"/>
      <c r="AI72" s="483"/>
      <c r="AJ72" s="481"/>
      <c r="AK72" s="482"/>
      <c r="AL72" s="482"/>
      <c r="AM72" s="482"/>
      <c r="AN72" s="482"/>
      <c r="AO72" s="482"/>
      <c r="AP72" s="482"/>
      <c r="AQ72" s="482"/>
      <c r="AR72" s="483"/>
      <c r="AS72" s="484"/>
      <c r="AT72" s="485"/>
      <c r="AU72" s="485"/>
      <c r="AV72" s="485"/>
      <c r="AW72" s="485"/>
      <c r="AX72" s="485"/>
      <c r="AY72" s="485"/>
      <c r="AZ72" s="485"/>
      <c r="BA72" s="485"/>
      <c r="BB72" s="486"/>
      <c r="BC72" s="584"/>
    </row>
    <row r="73" spans="1:55" ht="18.75" customHeight="1">
      <c r="A73" s="848"/>
      <c r="B73" s="723" t="s">
        <v>308</v>
      </c>
      <c r="C73" s="724"/>
      <c r="D73" s="724"/>
      <c r="E73" s="724"/>
      <c r="F73" s="724"/>
      <c r="G73" s="725"/>
      <c r="H73" s="726"/>
      <c r="I73" s="727"/>
      <c r="J73" s="727"/>
      <c r="K73" s="727"/>
      <c r="L73" s="727"/>
      <c r="M73" s="727"/>
      <c r="N73" s="727"/>
      <c r="O73" s="727"/>
      <c r="P73" s="728"/>
      <c r="Q73" s="720"/>
      <c r="R73" s="721"/>
      <c r="S73" s="721"/>
      <c r="T73" s="721"/>
      <c r="U73" s="721"/>
      <c r="V73" s="721"/>
      <c r="W73" s="721"/>
      <c r="X73" s="721"/>
      <c r="Y73" s="721"/>
      <c r="Z73" s="722"/>
      <c r="AA73" s="857"/>
      <c r="AC73" s="596"/>
      <c r="AD73" s="507" t="s">
        <v>10</v>
      </c>
      <c r="AE73" s="508"/>
      <c r="AF73" s="508"/>
      <c r="AG73" s="508"/>
      <c r="AH73" s="508"/>
      <c r="AI73" s="511"/>
      <c r="AJ73" s="507"/>
      <c r="AK73" s="508"/>
      <c r="AL73" s="508"/>
      <c r="AM73" s="508"/>
      <c r="AN73" s="508"/>
      <c r="AO73" s="508"/>
      <c r="AP73" s="508"/>
      <c r="AQ73" s="508"/>
      <c r="AR73" s="511"/>
      <c r="AS73" s="487"/>
      <c r="AT73" s="488"/>
      <c r="AU73" s="488"/>
      <c r="AV73" s="488"/>
      <c r="AW73" s="488"/>
      <c r="AX73" s="488"/>
      <c r="AY73" s="488"/>
      <c r="AZ73" s="488"/>
      <c r="BA73" s="488"/>
      <c r="BB73" s="489"/>
      <c r="BC73" s="584"/>
    </row>
    <row r="74" spans="1:55" ht="18.75" customHeight="1">
      <c r="A74" s="848"/>
      <c r="B74" s="723" t="s">
        <v>312</v>
      </c>
      <c r="C74" s="724"/>
      <c r="D74" s="724"/>
      <c r="E74" s="724"/>
      <c r="F74" s="724"/>
      <c r="G74" s="725"/>
      <c r="H74" s="758" t="s">
        <v>293</v>
      </c>
      <c r="I74" s="759"/>
      <c r="J74" s="760"/>
      <c r="K74" s="374" t="str">
        <f>IF(H74="","",(VLOOKUP(H74,コード表!$A$97:$B$103,2,FALSE)))&amp;""</f>
        <v/>
      </c>
      <c r="L74" s="409"/>
      <c r="M74" s="54" t="s">
        <v>313</v>
      </c>
      <c r="N74" s="410"/>
      <c r="O74" s="51" t="s">
        <v>314</v>
      </c>
      <c r="P74" s="410"/>
      <c r="Q74" s="55" t="s">
        <v>315</v>
      </c>
      <c r="R74" s="723" t="s">
        <v>332</v>
      </c>
      <c r="S74" s="724"/>
      <c r="T74" s="725"/>
      <c r="U74" s="818" t="s">
        <v>293</v>
      </c>
      <c r="V74" s="819"/>
      <c r="W74" s="819"/>
      <c r="X74" s="820"/>
      <c r="Y74" s="850" t="str">
        <f>IF(U74="","",(VLOOKUP(U74,コード表!$A$62:$B$75,2,FALSE)))&amp;""</f>
        <v/>
      </c>
      <c r="Z74" s="851"/>
      <c r="AA74" s="857"/>
      <c r="AC74" s="596"/>
      <c r="AD74" s="507" t="s">
        <v>40</v>
      </c>
      <c r="AE74" s="508"/>
      <c r="AF74" s="508"/>
      <c r="AG74" s="508"/>
      <c r="AH74" s="508"/>
      <c r="AI74" s="511"/>
      <c r="AJ74" s="513" t="s">
        <v>293</v>
      </c>
      <c r="AK74" s="514"/>
      <c r="AL74" s="515"/>
      <c r="AM74" s="246" t="s">
        <v>956</v>
      </c>
      <c r="AN74" s="247"/>
      <c r="AO74" s="248" t="s">
        <v>115</v>
      </c>
      <c r="AP74" s="260"/>
      <c r="AQ74" s="236" t="s">
        <v>772</v>
      </c>
      <c r="AR74" s="260"/>
      <c r="AS74" s="249" t="s">
        <v>43</v>
      </c>
      <c r="AT74" s="507" t="s">
        <v>332</v>
      </c>
      <c r="AU74" s="508"/>
      <c r="AV74" s="511"/>
      <c r="AW74" s="573" t="s">
        <v>293</v>
      </c>
      <c r="AX74" s="574"/>
      <c r="AY74" s="574"/>
      <c r="AZ74" s="575"/>
      <c r="BA74" s="513" t="s">
        <v>956</v>
      </c>
      <c r="BB74" s="576"/>
      <c r="BC74" s="584"/>
    </row>
    <row r="75" spans="1:55" ht="18.75" customHeight="1" thickBot="1">
      <c r="A75" s="849"/>
      <c r="B75" s="704" t="s">
        <v>318</v>
      </c>
      <c r="C75" s="705"/>
      <c r="D75" s="705"/>
      <c r="E75" s="705"/>
      <c r="F75" s="705"/>
      <c r="G75" s="706"/>
      <c r="H75" s="707" t="s">
        <v>1003</v>
      </c>
      <c r="I75" s="707"/>
      <c r="J75" s="707"/>
      <c r="K75" s="708"/>
      <c r="L75" s="709" t="s">
        <v>320</v>
      </c>
      <c r="M75" s="710"/>
      <c r="N75" s="56" t="s">
        <v>321</v>
      </c>
      <c r="O75" s="852"/>
      <c r="P75" s="853"/>
      <c r="Q75" s="853"/>
      <c r="R75" s="853"/>
      <c r="S75" s="854"/>
      <c r="T75" s="57" t="s">
        <v>322</v>
      </c>
      <c r="U75" s="714" t="s">
        <v>323</v>
      </c>
      <c r="V75" s="715"/>
      <c r="W75" s="715"/>
      <c r="X75" s="715"/>
      <c r="Y75" s="716"/>
      <c r="Z75" s="375" t="str">
        <f>IF(H75="","",(VLOOKUP(H75,コード表!$A$106:$B$170,2,FALSE)))&amp;""</f>
        <v/>
      </c>
      <c r="AA75" s="858"/>
      <c r="AC75" s="597"/>
      <c r="AD75" s="520" t="s">
        <v>895</v>
      </c>
      <c r="AE75" s="549"/>
      <c r="AF75" s="549"/>
      <c r="AG75" s="549"/>
      <c r="AH75" s="549"/>
      <c r="AI75" s="521"/>
      <c r="AJ75" s="543" t="s">
        <v>319</v>
      </c>
      <c r="AK75" s="543"/>
      <c r="AL75" s="543"/>
      <c r="AM75" s="520"/>
      <c r="AN75" s="544" t="s">
        <v>896</v>
      </c>
      <c r="AO75" s="545"/>
      <c r="AP75" s="250" t="s">
        <v>897</v>
      </c>
      <c r="AQ75" s="577"/>
      <c r="AR75" s="578"/>
      <c r="AS75" s="578"/>
      <c r="AT75" s="578"/>
      <c r="AU75" s="579"/>
      <c r="AV75" s="251" t="s">
        <v>898</v>
      </c>
      <c r="AW75" s="546"/>
      <c r="AX75" s="547"/>
      <c r="AY75" s="547"/>
      <c r="AZ75" s="547"/>
      <c r="BA75" s="548"/>
      <c r="BB75" s="252" t="s">
        <v>956</v>
      </c>
      <c r="BC75" s="585"/>
    </row>
    <row r="76" spans="1:55" ht="18.75" customHeight="1" thickTop="1">
      <c r="A76" s="49"/>
      <c r="B76" s="58"/>
      <c r="C76" s="58"/>
      <c r="D76" s="58"/>
      <c r="E76" s="58"/>
      <c r="F76" s="58"/>
      <c r="G76" s="58"/>
      <c r="H76" s="58"/>
      <c r="I76" s="58"/>
      <c r="J76" s="58"/>
      <c r="K76" s="58"/>
      <c r="U76" s="59"/>
      <c r="V76" s="59"/>
      <c r="W76" s="59"/>
      <c r="X76" s="59"/>
      <c r="Y76" s="59"/>
      <c r="Z76" s="60"/>
      <c r="AA76" s="61"/>
      <c r="AC76" s="255"/>
      <c r="AD76" s="256"/>
      <c r="AE76" s="256"/>
      <c r="AF76" s="256"/>
      <c r="AG76" s="256"/>
      <c r="AH76" s="256"/>
      <c r="AI76" s="256"/>
      <c r="AJ76" s="256"/>
      <c r="AK76" s="256"/>
      <c r="AL76" s="256"/>
      <c r="AM76" s="256"/>
      <c r="AN76" s="106"/>
      <c r="AO76" s="106"/>
      <c r="AP76" s="106"/>
      <c r="AQ76" s="106"/>
      <c r="AR76" s="106"/>
      <c r="AS76" s="106"/>
      <c r="AT76" s="106"/>
      <c r="AU76" s="106"/>
      <c r="AV76" s="106"/>
      <c r="AW76" s="257"/>
      <c r="AX76" s="257"/>
      <c r="AY76" s="257"/>
      <c r="AZ76" s="257"/>
      <c r="BA76" s="257"/>
      <c r="BB76" s="258"/>
      <c r="BC76" s="259"/>
    </row>
    <row r="77" spans="1:55" ht="18.75" customHeight="1" thickBot="1">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row>
    <row r="78" spans="1:55" ht="18.75" customHeight="1" thickTop="1">
      <c r="A78" s="833" t="s">
        <v>336</v>
      </c>
      <c r="B78" s="698" t="s">
        <v>306</v>
      </c>
      <c r="C78" s="699"/>
      <c r="D78" s="699"/>
      <c r="E78" s="699"/>
      <c r="F78" s="699"/>
      <c r="G78" s="700"/>
      <c r="H78" s="701" t="s">
        <v>1010</v>
      </c>
      <c r="I78" s="702"/>
      <c r="J78" s="702"/>
      <c r="K78" s="702"/>
      <c r="L78" s="702"/>
      <c r="M78" s="702"/>
      <c r="N78" s="702"/>
      <c r="O78" s="702"/>
      <c r="P78" s="703"/>
      <c r="Q78" s="717" t="s">
        <v>307</v>
      </c>
      <c r="R78" s="718"/>
      <c r="S78" s="718"/>
      <c r="T78" s="718"/>
      <c r="U78" s="718"/>
      <c r="V78" s="718"/>
      <c r="W78" s="718"/>
      <c r="X78" s="718"/>
      <c r="Y78" s="718"/>
      <c r="Z78" s="719"/>
      <c r="AA78" s="836" t="s">
        <v>337</v>
      </c>
      <c r="AC78" s="554" t="s">
        <v>924</v>
      </c>
      <c r="AD78" s="481" t="s">
        <v>51</v>
      </c>
      <c r="AE78" s="482"/>
      <c r="AF78" s="482"/>
      <c r="AG78" s="482"/>
      <c r="AH78" s="482"/>
      <c r="AI78" s="483"/>
      <c r="AJ78" s="560" t="s">
        <v>925</v>
      </c>
      <c r="AK78" s="535"/>
      <c r="AL78" s="535"/>
      <c r="AM78" s="535"/>
      <c r="AN78" s="535"/>
      <c r="AO78" s="535"/>
      <c r="AP78" s="535"/>
      <c r="AQ78" s="535"/>
      <c r="AR78" s="561"/>
      <c r="AS78" s="484"/>
      <c r="AT78" s="485"/>
      <c r="AU78" s="485"/>
      <c r="AV78" s="485"/>
      <c r="AW78" s="485"/>
      <c r="AX78" s="485"/>
      <c r="AY78" s="485"/>
      <c r="AZ78" s="485"/>
      <c r="BA78" s="485"/>
      <c r="BB78" s="486"/>
      <c r="BC78" s="580" t="s">
        <v>926</v>
      </c>
    </row>
    <row r="79" spans="1:55" ht="18.75" customHeight="1">
      <c r="A79" s="834"/>
      <c r="B79" s="723" t="s">
        <v>308</v>
      </c>
      <c r="C79" s="724"/>
      <c r="D79" s="724"/>
      <c r="E79" s="724"/>
      <c r="F79" s="724"/>
      <c r="G79" s="725"/>
      <c r="H79" s="726"/>
      <c r="I79" s="727"/>
      <c r="J79" s="727"/>
      <c r="K79" s="727"/>
      <c r="L79" s="727"/>
      <c r="M79" s="727"/>
      <c r="N79" s="727"/>
      <c r="O79" s="727"/>
      <c r="P79" s="728"/>
      <c r="Q79" s="720"/>
      <c r="R79" s="721"/>
      <c r="S79" s="721"/>
      <c r="T79" s="721"/>
      <c r="U79" s="721"/>
      <c r="V79" s="721"/>
      <c r="W79" s="721"/>
      <c r="X79" s="721"/>
      <c r="Y79" s="721"/>
      <c r="Z79" s="722"/>
      <c r="AA79" s="837"/>
      <c r="AC79" s="555"/>
      <c r="AD79" s="507" t="s">
        <v>10</v>
      </c>
      <c r="AE79" s="508"/>
      <c r="AF79" s="508"/>
      <c r="AG79" s="508"/>
      <c r="AH79" s="508"/>
      <c r="AI79" s="511"/>
      <c r="AJ79" s="562" t="s">
        <v>927</v>
      </c>
      <c r="AK79" s="563"/>
      <c r="AL79" s="563"/>
      <c r="AM79" s="563"/>
      <c r="AN79" s="563"/>
      <c r="AO79" s="563"/>
      <c r="AP79" s="563"/>
      <c r="AQ79" s="563"/>
      <c r="AR79" s="564"/>
      <c r="AS79" s="487"/>
      <c r="AT79" s="488"/>
      <c r="AU79" s="488"/>
      <c r="AV79" s="488"/>
      <c r="AW79" s="488"/>
      <c r="AX79" s="488"/>
      <c r="AY79" s="488"/>
      <c r="AZ79" s="488"/>
      <c r="BA79" s="488"/>
      <c r="BB79" s="489"/>
      <c r="BC79" s="581"/>
    </row>
    <row r="80" spans="1:55" ht="18.75" customHeight="1">
      <c r="A80" s="834"/>
      <c r="B80" s="737" t="s">
        <v>309</v>
      </c>
      <c r="C80" s="738"/>
      <c r="D80" s="739"/>
      <c r="E80" s="743" t="s">
        <v>310</v>
      </c>
      <c r="F80" s="744"/>
      <c r="G80" s="745"/>
      <c r="H80" s="726"/>
      <c r="I80" s="727"/>
      <c r="J80" s="746"/>
      <c r="K80" s="377" t="s">
        <v>281</v>
      </c>
      <c r="L80" s="747"/>
      <c r="M80" s="727"/>
      <c r="N80" s="727"/>
      <c r="O80" s="746"/>
      <c r="P80" s="377" t="s">
        <v>281</v>
      </c>
      <c r="Q80" s="748" t="s">
        <v>289</v>
      </c>
      <c r="R80" s="749"/>
      <c r="S80" s="750"/>
      <c r="T80" s="748" t="str">
        <f>H80&amp;K80&amp;L80&amp;P80</f>
        <v>選択選択</v>
      </c>
      <c r="U80" s="749"/>
      <c r="V80" s="749"/>
      <c r="W80" s="751"/>
      <c r="X80" s="752" t="str">
        <f>IF(T80="","",(VLOOKUP(TRIM(T80),コード表!$A$2:$B$59,2,FALSE)))&amp;""</f>
        <v/>
      </c>
      <c r="Y80" s="749"/>
      <c r="Z80" s="753"/>
      <c r="AA80" s="837"/>
      <c r="AC80" s="555"/>
      <c r="AD80" s="498" t="s">
        <v>885</v>
      </c>
      <c r="AE80" s="499"/>
      <c r="AF80" s="500"/>
      <c r="AG80" s="504" t="s">
        <v>886</v>
      </c>
      <c r="AH80" s="505"/>
      <c r="AI80" s="506"/>
      <c r="AJ80" s="562" t="s">
        <v>928</v>
      </c>
      <c r="AK80" s="563"/>
      <c r="AL80" s="565"/>
      <c r="AM80" s="245" t="s">
        <v>851</v>
      </c>
      <c r="AN80" s="510"/>
      <c r="AO80" s="508"/>
      <c r="AP80" s="508"/>
      <c r="AQ80" s="509"/>
      <c r="AR80" s="245" t="s">
        <v>991</v>
      </c>
      <c r="AS80" s="507" t="s">
        <v>869</v>
      </c>
      <c r="AT80" s="508"/>
      <c r="AU80" s="511"/>
      <c r="AV80" s="507" t="s">
        <v>961</v>
      </c>
      <c r="AW80" s="508"/>
      <c r="AX80" s="508"/>
      <c r="AY80" s="509"/>
      <c r="AZ80" s="510" t="s">
        <v>962</v>
      </c>
      <c r="BA80" s="508"/>
      <c r="BB80" s="512"/>
      <c r="BC80" s="581"/>
    </row>
    <row r="81" spans="1:55" ht="18.75" customHeight="1">
      <c r="A81" s="834"/>
      <c r="B81" s="740"/>
      <c r="C81" s="741"/>
      <c r="D81" s="742"/>
      <c r="E81" s="754" t="s">
        <v>311</v>
      </c>
      <c r="F81" s="755"/>
      <c r="G81" s="756"/>
      <c r="H81" s="726" t="s">
        <v>1006</v>
      </c>
      <c r="I81" s="727"/>
      <c r="J81" s="727"/>
      <c r="K81" s="727"/>
      <c r="L81" s="727"/>
      <c r="M81" s="727"/>
      <c r="N81" s="727"/>
      <c r="O81" s="727"/>
      <c r="P81" s="727"/>
      <c r="Q81" s="727"/>
      <c r="R81" s="727"/>
      <c r="S81" s="727"/>
      <c r="T81" s="727"/>
      <c r="U81" s="727"/>
      <c r="V81" s="727"/>
      <c r="W81" s="727"/>
      <c r="X81" s="727"/>
      <c r="Y81" s="727"/>
      <c r="Z81" s="757"/>
      <c r="AA81" s="837"/>
      <c r="AC81" s="555"/>
      <c r="AD81" s="501"/>
      <c r="AE81" s="502"/>
      <c r="AF81" s="503"/>
      <c r="AG81" s="525" t="s">
        <v>887</v>
      </c>
      <c r="AH81" s="526"/>
      <c r="AI81" s="527"/>
      <c r="AJ81" s="562" t="s">
        <v>929</v>
      </c>
      <c r="AK81" s="563"/>
      <c r="AL81" s="563"/>
      <c r="AM81" s="563"/>
      <c r="AN81" s="563"/>
      <c r="AO81" s="563"/>
      <c r="AP81" s="563"/>
      <c r="AQ81" s="563"/>
      <c r="AR81" s="563"/>
      <c r="AS81" s="563"/>
      <c r="AT81" s="563"/>
      <c r="AU81" s="563"/>
      <c r="AV81" s="563"/>
      <c r="AW81" s="563"/>
      <c r="AX81" s="563"/>
      <c r="AY81" s="563"/>
      <c r="AZ81" s="563"/>
      <c r="BA81" s="563"/>
      <c r="BB81" s="567"/>
      <c r="BC81" s="581"/>
    </row>
    <row r="82" spans="1:55" ht="18.75" customHeight="1">
      <c r="A82" s="834"/>
      <c r="B82" s="723" t="s">
        <v>312</v>
      </c>
      <c r="C82" s="724"/>
      <c r="D82" s="724"/>
      <c r="E82" s="724"/>
      <c r="F82" s="724"/>
      <c r="G82" s="725"/>
      <c r="H82" s="758" t="s">
        <v>293</v>
      </c>
      <c r="I82" s="759"/>
      <c r="J82" s="760"/>
      <c r="K82" s="374" t="str">
        <f>IF(H82="","",(VLOOKUP(H82,コード表!$A$97:$B$103,2,FALSE)))&amp;""</f>
        <v/>
      </c>
      <c r="L82" s="403"/>
      <c r="M82" s="54" t="s">
        <v>313</v>
      </c>
      <c r="N82" s="404"/>
      <c r="O82" s="391" t="s">
        <v>314</v>
      </c>
      <c r="P82" s="405"/>
      <c r="Q82" s="392" t="s">
        <v>315</v>
      </c>
      <c r="R82" s="813" t="s">
        <v>841</v>
      </c>
      <c r="S82" s="724"/>
      <c r="T82" s="724"/>
      <c r="U82" s="724"/>
      <c r="V82" s="724"/>
      <c r="W82" s="724"/>
      <c r="X82" s="724"/>
      <c r="Y82" s="724"/>
      <c r="Z82" s="814"/>
      <c r="AA82" s="837"/>
      <c r="AC82" s="555"/>
      <c r="AD82" s="507" t="s">
        <v>40</v>
      </c>
      <c r="AE82" s="508"/>
      <c r="AF82" s="508"/>
      <c r="AG82" s="508"/>
      <c r="AH82" s="508"/>
      <c r="AI82" s="511"/>
      <c r="AJ82" s="513" t="s">
        <v>293</v>
      </c>
      <c r="AK82" s="514"/>
      <c r="AL82" s="515"/>
      <c r="AM82" s="246" t="s">
        <v>956</v>
      </c>
      <c r="AN82" s="253"/>
      <c r="AO82" s="248" t="s">
        <v>115</v>
      </c>
      <c r="AP82" s="254"/>
      <c r="AQ82" s="236" t="s">
        <v>772</v>
      </c>
      <c r="AR82" s="243"/>
      <c r="AS82" s="249" t="s">
        <v>43</v>
      </c>
      <c r="AT82" s="516"/>
      <c r="AU82" s="508"/>
      <c r="AV82" s="508"/>
      <c r="AW82" s="508"/>
      <c r="AX82" s="508"/>
      <c r="AY82" s="508"/>
      <c r="AZ82" s="508"/>
      <c r="BA82" s="508"/>
      <c r="BB82" s="512"/>
      <c r="BC82" s="581"/>
    </row>
    <row r="83" spans="1:55" ht="18.75" customHeight="1" thickBot="1">
      <c r="A83" s="835"/>
      <c r="B83" s="839" t="s">
        <v>338</v>
      </c>
      <c r="C83" s="840"/>
      <c r="D83" s="840"/>
      <c r="E83" s="840"/>
      <c r="F83" s="840"/>
      <c r="G83" s="841"/>
      <c r="H83" s="842"/>
      <c r="I83" s="843"/>
      <c r="J83" s="843"/>
      <c r="K83" s="843"/>
      <c r="L83" s="798" t="s">
        <v>339</v>
      </c>
      <c r="M83" s="798"/>
      <c r="N83" s="798"/>
      <c r="O83" s="798"/>
      <c r="P83" s="844"/>
      <c r="Q83" s="844"/>
      <c r="R83" s="844"/>
      <c r="S83" s="844"/>
      <c r="T83" s="845" t="s">
        <v>340</v>
      </c>
      <c r="U83" s="845"/>
      <c r="V83" s="845"/>
      <c r="W83" s="712"/>
      <c r="X83" s="712"/>
      <c r="Y83" s="798" t="s">
        <v>341</v>
      </c>
      <c r="Z83" s="846"/>
      <c r="AA83" s="837"/>
      <c r="AC83" s="556"/>
      <c r="AD83" s="557" t="s">
        <v>123</v>
      </c>
      <c r="AE83" s="558"/>
      <c r="AF83" s="558"/>
      <c r="AG83" s="558"/>
      <c r="AH83" s="558"/>
      <c r="AI83" s="559"/>
      <c r="AJ83" s="571">
        <v>500</v>
      </c>
      <c r="AK83" s="572"/>
      <c r="AL83" s="572"/>
      <c r="AM83" s="572"/>
      <c r="AN83" s="523" t="s">
        <v>930</v>
      </c>
      <c r="AO83" s="523"/>
      <c r="AP83" s="523"/>
      <c r="AQ83" s="523"/>
      <c r="AR83" s="550"/>
      <c r="AS83" s="550"/>
      <c r="AT83" s="550"/>
      <c r="AU83" s="550"/>
      <c r="AV83" s="551" t="s">
        <v>931</v>
      </c>
      <c r="AW83" s="551"/>
      <c r="AX83" s="551"/>
      <c r="AY83" s="553">
        <v>50</v>
      </c>
      <c r="AZ83" s="553"/>
      <c r="BA83" s="523" t="s">
        <v>138</v>
      </c>
      <c r="BB83" s="552"/>
      <c r="BC83" s="581"/>
    </row>
    <row r="84" spans="1:55" ht="18.75" customHeight="1" thickTop="1">
      <c r="A84" s="833" t="s">
        <v>342</v>
      </c>
      <c r="B84" s="698" t="s">
        <v>306</v>
      </c>
      <c r="C84" s="699"/>
      <c r="D84" s="699"/>
      <c r="E84" s="699"/>
      <c r="F84" s="699"/>
      <c r="G84" s="700"/>
      <c r="H84" s="701"/>
      <c r="I84" s="702"/>
      <c r="J84" s="702"/>
      <c r="K84" s="702"/>
      <c r="L84" s="702"/>
      <c r="M84" s="702"/>
      <c r="N84" s="702"/>
      <c r="O84" s="702"/>
      <c r="P84" s="703"/>
      <c r="Q84" s="717" t="s">
        <v>840</v>
      </c>
      <c r="R84" s="718"/>
      <c r="S84" s="718"/>
      <c r="T84" s="718"/>
      <c r="U84" s="718"/>
      <c r="V84" s="718"/>
      <c r="W84" s="718"/>
      <c r="X84" s="718"/>
      <c r="Y84" s="718"/>
      <c r="Z84" s="719"/>
      <c r="AA84" s="837"/>
      <c r="AC84" s="554" t="s">
        <v>932</v>
      </c>
      <c r="AD84" s="481" t="s">
        <v>51</v>
      </c>
      <c r="AE84" s="482"/>
      <c r="AF84" s="482"/>
      <c r="AG84" s="482"/>
      <c r="AH84" s="482"/>
      <c r="AI84" s="483"/>
      <c r="AJ84" s="560" t="s">
        <v>933</v>
      </c>
      <c r="AK84" s="535"/>
      <c r="AL84" s="535"/>
      <c r="AM84" s="535"/>
      <c r="AN84" s="535"/>
      <c r="AO84" s="535"/>
      <c r="AP84" s="535"/>
      <c r="AQ84" s="535"/>
      <c r="AR84" s="561"/>
      <c r="AS84" s="484"/>
      <c r="AT84" s="485"/>
      <c r="AU84" s="485"/>
      <c r="AV84" s="485"/>
      <c r="AW84" s="485"/>
      <c r="AX84" s="485"/>
      <c r="AY84" s="485"/>
      <c r="AZ84" s="485"/>
      <c r="BA84" s="485"/>
      <c r="BB84" s="486"/>
      <c r="BC84" s="581"/>
    </row>
    <row r="85" spans="1:55" ht="18.75" customHeight="1">
      <c r="A85" s="834"/>
      <c r="B85" s="723" t="s">
        <v>308</v>
      </c>
      <c r="C85" s="724"/>
      <c r="D85" s="724"/>
      <c r="E85" s="724"/>
      <c r="F85" s="724"/>
      <c r="G85" s="725"/>
      <c r="H85" s="726"/>
      <c r="I85" s="727"/>
      <c r="J85" s="727"/>
      <c r="K85" s="727"/>
      <c r="L85" s="727"/>
      <c r="M85" s="727"/>
      <c r="N85" s="727"/>
      <c r="O85" s="727"/>
      <c r="P85" s="728"/>
      <c r="Q85" s="720"/>
      <c r="R85" s="721"/>
      <c r="S85" s="721"/>
      <c r="T85" s="721"/>
      <c r="U85" s="721"/>
      <c r="V85" s="721"/>
      <c r="W85" s="721"/>
      <c r="X85" s="721"/>
      <c r="Y85" s="721"/>
      <c r="Z85" s="722"/>
      <c r="AA85" s="837"/>
      <c r="AC85" s="555"/>
      <c r="AD85" s="507" t="s">
        <v>10</v>
      </c>
      <c r="AE85" s="508"/>
      <c r="AF85" s="508"/>
      <c r="AG85" s="508"/>
      <c r="AH85" s="508"/>
      <c r="AI85" s="511"/>
      <c r="AJ85" s="562" t="s">
        <v>884</v>
      </c>
      <c r="AK85" s="563"/>
      <c r="AL85" s="563"/>
      <c r="AM85" s="563"/>
      <c r="AN85" s="563"/>
      <c r="AO85" s="563"/>
      <c r="AP85" s="563"/>
      <c r="AQ85" s="563"/>
      <c r="AR85" s="564"/>
      <c r="AS85" s="487"/>
      <c r="AT85" s="488"/>
      <c r="AU85" s="488"/>
      <c r="AV85" s="488"/>
      <c r="AW85" s="488"/>
      <c r="AX85" s="488"/>
      <c r="AY85" s="488"/>
      <c r="AZ85" s="488"/>
      <c r="BA85" s="488"/>
      <c r="BB85" s="489"/>
      <c r="BC85" s="581"/>
    </row>
    <row r="86" spans="1:55" ht="18.75" customHeight="1">
      <c r="A86" s="834"/>
      <c r="B86" s="737" t="s">
        <v>309</v>
      </c>
      <c r="C86" s="738"/>
      <c r="D86" s="739"/>
      <c r="E86" s="743" t="s">
        <v>310</v>
      </c>
      <c r="F86" s="744"/>
      <c r="G86" s="745"/>
      <c r="H86" s="726"/>
      <c r="I86" s="727"/>
      <c r="J86" s="746"/>
      <c r="K86" s="377" t="s">
        <v>281</v>
      </c>
      <c r="L86" s="747"/>
      <c r="M86" s="727"/>
      <c r="N86" s="727"/>
      <c r="O86" s="746"/>
      <c r="P86" s="377" t="s">
        <v>281</v>
      </c>
      <c r="Q86" s="748" t="s">
        <v>289</v>
      </c>
      <c r="R86" s="749"/>
      <c r="S86" s="750"/>
      <c r="T86" s="748" t="str">
        <f>H86&amp;K86&amp;L86&amp;P86</f>
        <v>選択選択</v>
      </c>
      <c r="U86" s="749"/>
      <c r="V86" s="749"/>
      <c r="W86" s="751"/>
      <c r="X86" s="752" t="str">
        <f>IF(T86="","",(VLOOKUP(TRIM(T86),コード表!$A$2:$B$59,2,FALSE)))&amp;""</f>
        <v/>
      </c>
      <c r="Y86" s="749"/>
      <c r="Z86" s="753"/>
      <c r="AA86" s="837"/>
      <c r="AC86" s="555"/>
      <c r="AD86" s="498" t="s">
        <v>885</v>
      </c>
      <c r="AE86" s="499"/>
      <c r="AF86" s="500"/>
      <c r="AG86" s="504" t="s">
        <v>886</v>
      </c>
      <c r="AH86" s="505"/>
      <c r="AI86" s="506"/>
      <c r="AJ86" s="562" t="s">
        <v>850</v>
      </c>
      <c r="AK86" s="563"/>
      <c r="AL86" s="565"/>
      <c r="AM86" s="245" t="s">
        <v>851</v>
      </c>
      <c r="AN86" s="566" t="s">
        <v>707</v>
      </c>
      <c r="AO86" s="563"/>
      <c r="AP86" s="563"/>
      <c r="AQ86" s="565"/>
      <c r="AR86" s="245" t="s">
        <v>852</v>
      </c>
      <c r="AS86" s="507" t="s">
        <v>869</v>
      </c>
      <c r="AT86" s="508"/>
      <c r="AU86" s="511"/>
      <c r="AV86" s="507" t="s">
        <v>954</v>
      </c>
      <c r="AW86" s="508"/>
      <c r="AX86" s="508"/>
      <c r="AY86" s="509"/>
      <c r="AZ86" s="510" t="s">
        <v>955</v>
      </c>
      <c r="BA86" s="508"/>
      <c r="BB86" s="512"/>
      <c r="BC86" s="581"/>
    </row>
    <row r="87" spans="1:55" ht="18.75" customHeight="1">
      <c r="A87" s="834"/>
      <c r="B87" s="740"/>
      <c r="C87" s="741"/>
      <c r="D87" s="742"/>
      <c r="E87" s="754" t="s">
        <v>311</v>
      </c>
      <c r="F87" s="755"/>
      <c r="G87" s="756"/>
      <c r="H87" s="726"/>
      <c r="I87" s="727"/>
      <c r="J87" s="727"/>
      <c r="K87" s="727"/>
      <c r="L87" s="727"/>
      <c r="M87" s="727"/>
      <c r="N87" s="727"/>
      <c r="O87" s="727"/>
      <c r="P87" s="727"/>
      <c r="Q87" s="727"/>
      <c r="R87" s="727"/>
      <c r="S87" s="727"/>
      <c r="T87" s="727"/>
      <c r="U87" s="727"/>
      <c r="V87" s="727"/>
      <c r="W87" s="727"/>
      <c r="X87" s="727"/>
      <c r="Y87" s="727"/>
      <c r="Z87" s="757"/>
      <c r="AA87" s="837"/>
      <c r="AC87" s="555"/>
      <c r="AD87" s="501"/>
      <c r="AE87" s="502"/>
      <c r="AF87" s="503"/>
      <c r="AG87" s="525" t="s">
        <v>887</v>
      </c>
      <c r="AH87" s="526"/>
      <c r="AI87" s="527"/>
      <c r="AJ87" s="562" t="s">
        <v>934</v>
      </c>
      <c r="AK87" s="563"/>
      <c r="AL87" s="563"/>
      <c r="AM87" s="563"/>
      <c r="AN87" s="563"/>
      <c r="AO87" s="563"/>
      <c r="AP87" s="563"/>
      <c r="AQ87" s="563"/>
      <c r="AR87" s="563"/>
      <c r="AS87" s="563"/>
      <c r="AT87" s="563"/>
      <c r="AU87" s="563"/>
      <c r="AV87" s="563"/>
      <c r="AW87" s="563"/>
      <c r="AX87" s="563"/>
      <c r="AY87" s="563"/>
      <c r="AZ87" s="563"/>
      <c r="BA87" s="563"/>
      <c r="BB87" s="567"/>
      <c r="BC87" s="581"/>
    </row>
    <row r="88" spans="1:55" ht="18.75" customHeight="1">
      <c r="A88" s="834"/>
      <c r="B88" s="723" t="s">
        <v>312</v>
      </c>
      <c r="C88" s="724"/>
      <c r="D88" s="724"/>
      <c r="E88" s="724"/>
      <c r="F88" s="724"/>
      <c r="G88" s="725"/>
      <c r="H88" s="758" t="s">
        <v>293</v>
      </c>
      <c r="I88" s="759"/>
      <c r="J88" s="760"/>
      <c r="K88" s="374" t="str">
        <f>IF(H88="","",(VLOOKUP(H88,コード表!$A$97:$B$103,2,FALSE)))&amp;""</f>
        <v/>
      </c>
      <c r="L88" s="403"/>
      <c r="M88" s="54" t="s">
        <v>313</v>
      </c>
      <c r="N88" s="404"/>
      <c r="O88" s="391" t="s">
        <v>314</v>
      </c>
      <c r="P88" s="405"/>
      <c r="Q88" s="392" t="s">
        <v>315</v>
      </c>
      <c r="R88" s="813" t="s">
        <v>842</v>
      </c>
      <c r="S88" s="724"/>
      <c r="T88" s="724"/>
      <c r="U88" s="724"/>
      <c r="V88" s="724"/>
      <c r="W88" s="724"/>
      <c r="X88" s="724"/>
      <c r="Y88" s="724"/>
      <c r="Z88" s="814"/>
      <c r="AA88" s="837"/>
      <c r="AC88" s="555"/>
      <c r="AD88" s="507" t="s">
        <v>40</v>
      </c>
      <c r="AE88" s="508"/>
      <c r="AF88" s="508"/>
      <c r="AG88" s="508"/>
      <c r="AH88" s="508"/>
      <c r="AI88" s="511"/>
      <c r="AJ88" s="568" t="s">
        <v>889</v>
      </c>
      <c r="AK88" s="569"/>
      <c r="AL88" s="570"/>
      <c r="AM88" s="246" t="s">
        <v>960</v>
      </c>
      <c r="AN88" s="274">
        <v>20</v>
      </c>
      <c r="AO88" s="248" t="s">
        <v>115</v>
      </c>
      <c r="AP88" s="275">
        <v>1</v>
      </c>
      <c r="AQ88" s="236" t="s">
        <v>772</v>
      </c>
      <c r="AR88" s="273">
        <v>1</v>
      </c>
      <c r="AS88" s="249" t="s">
        <v>43</v>
      </c>
      <c r="AT88" s="516"/>
      <c r="AU88" s="508"/>
      <c r="AV88" s="508"/>
      <c r="AW88" s="508"/>
      <c r="AX88" s="508"/>
      <c r="AY88" s="508"/>
      <c r="AZ88" s="508"/>
      <c r="BA88" s="508"/>
      <c r="BB88" s="512"/>
      <c r="BC88" s="581"/>
    </row>
    <row r="89" spans="1:55" ht="18.75" customHeight="1" thickBot="1">
      <c r="A89" s="835"/>
      <c r="B89" s="839" t="s">
        <v>338</v>
      </c>
      <c r="C89" s="840"/>
      <c r="D89" s="840"/>
      <c r="E89" s="840"/>
      <c r="F89" s="840"/>
      <c r="G89" s="841"/>
      <c r="H89" s="842"/>
      <c r="I89" s="843"/>
      <c r="J89" s="843"/>
      <c r="K89" s="843"/>
      <c r="L89" s="798" t="s">
        <v>339</v>
      </c>
      <c r="M89" s="798"/>
      <c r="N89" s="798"/>
      <c r="O89" s="798"/>
      <c r="P89" s="844"/>
      <c r="Q89" s="844"/>
      <c r="R89" s="844"/>
      <c r="S89" s="844"/>
      <c r="T89" s="845" t="s">
        <v>340</v>
      </c>
      <c r="U89" s="845"/>
      <c r="V89" s="845"/>
      <c r="W89" s="712"/>
      <c r="X89" s="712"/>
      <c r="Y89" s="798" t="s">
        <v>341</v>
      </c>
      <c r="Z89" s="846"/>
      <c r="AA89" s="837"/>
      <c r="AC89" s="556"/>
      <c r="AD89" s="557" t="s">
        <v>123</v>
      </c>
      <c r="AE89" s="558"/>
      <c r="AF89" s="558"/>
      <c r="AG89" s="558"/>
      <c r="AH89" s="558"/>
      <c r="AI89" s="559"/>
      <c r="AJ89" s="571">
        <v>300</v>
      </c>
      <c r="AK89" s="572"/>
      <c r="AL89" s="572"/>
      <c r="AM89" s="572"/>
      <c r="AN89" s="523" t="s">
        <v>930</v>
      </c>
      <c r="AO89" s="523"/>
      <c r="AP89" s="523"/>
      <c r="AQ89" s="523"/>
      <c r="AR89" s="550"/>
      <c r="AS89" s="550"/>
      <c r="AT89" s="550"/>
      <c r="AU89" s="550"/>
      <c r="AV89" s="551" t="s">
        <v>931</v>
      </c>
      <c r="AW89" s="551"/>
      <c r="AX89" s="551"/>
      <c r="AY89" s="553">
        <v>30</v>
      </c>
      <c r="AZ89" s="553"/>
      <c r="BA89" s="523" t="s">
        <v>138</v>
      </c>
      <c r="BB89" s="552"/>
      <c r="BC89" s="581"/>
    </row>
    <row r="90" spans="1:55" ht="18.75" customHeight="1" thickTop="1">
      <c r="A90" s="833" t="s">
        <v>343</v>
      </c>
      <c r="B90" s="698" t="s">
        <v>306</v>
      </c>
      <c r="C90" s="699"/>
      <c r="D90" s="699"/>
      <c r="E90" s="699"/>
      <c r="F90" s="699"/>
      <c r="G90" s="700"/>
      <c r="H90" s="701"/>
      <c r="I90" s="702"/>
      <c r="J90" s="702"/>
      <c r="K90" s="702"/>
      <c r="L90" s="702"/>
      <c r="M90" s="702"/>
      <c r="N90" s="702"/>
      <c r="O90" s="702"/>
      <c r="P90" s="703"/>
      <c r="Q90" s="717" t="s">
        <v>307</v>
      </c>
      <c r="R90" s="718"/>
      <c r="S90" s="718"/>
      <c r="T90" s="718"/>
      <c r="U90" s="718"/>
      <c r="V90" s="718"/>
      <c r="W90" s="718"/>
      <c r="X90" s="718"/>
      <c r="Y90" s="718"/>
      <c r="Z90" s="719"/>
      <c r="AA90" s="837"/>
      <c r="AC90" s="554" t="s">
        <v>935</v>
      </c>
      <c r="AD90" s="481" t="s">
        <v>51</v>
      </c>
      <c r="AE90" s="482"/>
      <c r="AF90" s="482"/>
      <c r="AG90" s="482"/>
      <c r="AH90" s="482"/>
      <c r="AI90" s="483"/>
      <c r="AJ90" s="560" t="s">
        <v>909</v>
      </c>
      <c r="AK90" s="535"/>
      <c r="AL90" s="535"/>
      <c r="AM90" s="535"/>
      <c r="AN90" s="535"/>
      <c r="AO90" s="535"/>
      <c r="AP90" s="535"/>
      <c r="AQ90" s="535"/>
      <c r="AR90" s="561"/>
      <c r="AS90" s="484"/>
      <c r="AT90" s="485"/>
      <c r="AU90" s="485"/>
      <c r="AV90" s="485"/>
      <c r="AW90" s="485"/>
      <c r="AX90" s="485"/>
      <c r="AY90" s="485"/>
      <c r="AZ90" s="485"/>
      <c r="BA90" s="485"/>
      <c r="BB90" s="486"/>
      <c r="BC90" s="581"/>
    </row>
    <row r="91" spans="1:55" ht="18.75" customHeight="1">
      <c r="A91" s="834"/>
      <c r="B91" s="723" t="s">
        <v>308</v>
      </c>
      <c r="C91" s="724"/>
      <c r="D91" s="724"/>
      <c r="E91" s="724"/>
      <c r="F91" s="724"/>
      <c r="G91" s="725"/>
      <c r="H91" s="726"/>
      <c r="I91" s="727"/>
      <c r="J91" s="727"/>
      <c r="K91" s="727"/>
      <c r="L91" s="727"/>
      <c r="M91" s="727"/>
      <c r="N91" s="727"/>
      <c r="O91" s="727"/>
      <c r="P91" s="728"/>
      <c r="Q91" s="720"/>
      <c r="R91" s="721"/>
      <c r="S91" s="721"/>
      <c r="T91" s="721"/>
      <c r="U91" s="721"/>
      <c r="V91" s="721"/>
      <c r="W91" s="721"/>
      <c r="X91" s="721"/>
      <c r="Y91" s="721"/>
      <c r="Z91" s="722"/>
      <c r="AA91" s="837"/>
      <c r="AC91" s="555"/>
      <c r="AD91" s="507" t="s">
        <v>10</v>
      </c>
      <c r="AE91" s="508"/>
      <c r="AF91" s="508"/>
      <c r="AG91" s="508"/>
      <c r="AH91" s="508"/>
      <c r="AI91" s="511"/>
      <c r="AJ91" s="562" t="s">
        <v>911</v>
      </c>
      <c r="AK91" s="563"/>
      <c r="AL91" s="563"/>
      <c r="AM91" s="563"/>
      <c r="AN91" s="563"/>
      <c r="AO91" s="563"/>
      <c r="AP91" s="563"/>
      <c r="AQ91" s="563"/>
      <c r="AR91" s="564"/>
      <c r="AS91" s="487"/>
      <c r="AT91" s="488"/>
      <c r="AU91" s="488"/>
      <c r="AV91" s="488"/>
      <c r="AW91" s="488"/>
      <c r="AX91" s="488"/>
      <c r="AY91" s="488"/>
      <c r="AZ91" s="488"/>
      <c r="BA91" s="488"/>
      <c r="BB91" s="489"/>
      <c r="BC91" s="581"/>
    </row>
    <row r="92" spans="1:55" ht="18.75" customHeight="1">
      <c r="A92" s="834"/>
      <c r="B92" s="737" t="s">
        <v>309</v>
      </c>
      <c r="C92" s="738"/>
      <c r="D92" s="739"/>
      <c r="E92" s="743" t="s">
        <v>310</v>
      </c>
      <c r="F92" s="744"/>
      <c r="G92" s="745"/>
      <c r="H92" s="726"/>
      <c r="I92" s="727"/>
      <c r="J92" s="746"/>
      <c r="K92" s="377" t="s">
        <v>281</v>
      </c>
      <c r="L92" s="747"/>
      <c r="M92" s="727"/>
      <c r="N92" s="727"/>
      <c r="O92" s="746"/>
      <c r="P92" s="377" t="s">
        <v>281</v>
      </c>
      <c r="Q92" s="748" t="s">
        <v>289</v>
      </c>
      <c r="R92" s="749"/>
      <c r="S92" s="750"/>
      <c r="T92" s="748" t="str">
        <f>H92&amp;K92&amp;L92&amp;P92</f>
        <v>選択選択</v>
      </c>
      <c r="U92" s="749"/>
      <c r="V92" s="749"/>
      <c r="W92" s="751"/>
      <c r="X92" s="752" t="str">
        <f>IF(T92="","",(VLOOKUP(TRIM(T92),コード表!$A$2:$B$59,2,FALSE)))&amp;""</f>
        <v/>
      </c>
      <c r="Y92" s="749"/>
      <c r="Z92" s="753"/>
      <c r="AA92" s="837"/>
      <c r="AC92" s="555"/>
      <c r="AD92" s="498" t="s">
        <v>885</v>
      </c>
      <c r="AE92" s="499"/>
      <c r="AF92" s="500"/>
      <c r="AG92" s="504" t="s">
        <v>886</v>
      </c>
      <c r="AH92" s="505"/>
      <c r="AI92" s="506"/>
      <c r="AJ92" s="562" t="s">
        <v>850</v>
      </c>
      <c r="AK92" s="563"/>
      <c r="AL92" s="565"/>
      <c r="AM92" s="245" t="s">
        <v>851</v>
      </c>
      <c r="AN92" s="566" t="s">
        <v>707</v>
      </c>
      <c r="AO92" s="563"/>
      <c r="AP92" s="563"/>
      <c r="AQ92" s="565"/>
      <c r="AR92" s="245" t="s">
        <v>852</v>
      </c>
      <c r="AS92" s="507" t="s">
        <v>869</v>
      </c>
      <c r="AT92" s="508"/>
      <c r="AU92" s="511"/>
      <c r="AV92" s="507" t="s">
        <v>954</v>
      </c>
      <c r="AW92" s="508"/>
      <c r="AX92" s="508"/>
      <c r="AY92" s="509"/>
      <c r="AZ92" s="566" t="s">
        <v>955</v>
      </c>
      <c r="BA92" s="563"/>
      <c r="BB92" s="567"/>
      <c r="BC92" s="581"/>
    </row>
    <row r="93" spans="1:55" ht="18.75" customHeight="1">
      <c r="A93" s="834"/>
      <c r="B93" s="740"/>
      <c r="C93" s="741"/>
      <c r="D93" s="742"/>
      <c r="E93" s="754" t="s">
        <v>311</v>
      </c>
      <c r="F93" s="755"/>
      <c r="G93" s="756"/>
      <c r="H93" s="726"/>
      <c r="I93" s="727"/>
      <c r="J93" s="727"/>
      <c r="K93" s="727"/>
      <c r="L93" s="727"/>
      <c r="M93" s="727"/>
      <c r="N93" s="727"/>
      <c r="O93" s="727"/>
      <c r="P93" s="727"/>
      <c r="Q93" s="727"/>
      <c r="R93" s="727"/>
      <c r="S93" s="727"/>
      <c r="T93" s="727"/>
      <c r="U93" s="727"/>
      <c r="V93" s="727"/>
      <c r="W93" s="727"/>
      <c r="X93" s="727"/>
      <c r="Y93" s="727"/>
      <c r="Z93" s="757"/>
      <c r="AA93" s="837"/>
      <c r="AC93" s="555"/>
      <c r="AD93" s="501"/>
      <c r="AE93" s="502"/>
      <c r="AF93" s="503"/>
      <c r="AG93" s="525" t="s">
        <v>887</v>
      </c>
      <c r="AH93" s="526"/>
      <c r="AI93" s="527"/>
      <c r="AJ93" s="562" t="s">
        <v>936</v>
      </c>
      <c r="AK93" s="563"/>
      <c r="AL93" s="563"/>
      <c r="AM93" s="563"/>
      <c r="AN93" s="563"/>
      <c r="AO93" s="563"/>
      <c r="AP93" s="563"/>
      <c r="AQ93" s="563"/>
      <c r="AR93" s="563"/>
      <c r="AS93" s="563"/>
      <c r="AT93" s="563"/>
      <c r="AU93" s="563"/>
      <c r="AV93" s="563"/>
      <c r="AW93" s="563"/>
      <c r="AX93" s="563"/>
      <c r="AY93" s="563"/>
      <c r="AZ93" s="563"/>
      <c r="BA93" s="563"/>
      <c r="BB93" s="567"/>
      <c r="BC93" s="581"/>
    </row>
    <row r="94" spans="1:55" ht="18.75" customHeight="1">
      <c r="A94" s="834"/>
      <c r="B94" s="723" t="s">
        <v>312</v>
      </c>
      <c r="C94" s="724"/>
      <c r="D94" s="724"/>
      <c r="E94" s="724"/>
      <c r="F94" s="724"/>
      <c r="G94" s="725"/>
      <c r="H94" s="758" t="s">
        <v>293</v>
      </c>
      <c r="I94" s="759"/>
      <c r="J94" s="760"/>
      <c r="K94" s="374" t="str">
        <f>IF(H94="","",(VLOOKUP(H94,コード表!$A$97:$B$103,2,FALSE)))&amp;""</f>
        <v/>
      </c>
      <c r="L94" s="403"/>
      <c r="M94" s="54" t="s">
        <v>313</v>
      </c>
      <c r="N94" s="404"/>
      <c r="O94" s="399" t="s">
        <v>314</v>
      </c>
      <c r="P94" s="405"/>
      <c r="Q94" s="392" t="s">
        <v>315</v>
      </c>
      <c r="R94" s="813" t="s">
        <v>842</v>
      </c>
      <c r="S94" s="724"/>
      <c r="T94" s="724"/>
      <c r="U94" s="724"/>
      <c r="V94" s="724"/>
      <c r="W94" s="724"/>
      <c r="X94" s="724"/>
      <c r="Y94" s="724"/>
      <c r="Z94" s="814"/>
      <c r="AA94" s="837"/>
      <c r="AC94" s="555"/>
      <c r="AD94" s="507" t="s">
        <v>40</v>
      </c>
      <c r="AE94" s="508"/>
      <c r="AF94" s="508"/>
      <c r="AG94" s="508"/>
      <c r="AH94" s="508"/>
      <c r="AI94" s="511"/>
      <c r="AJ94" s="568" t="s">
        <v>889</v>
      </c>
      <c r="AK94" s="569"/>
      <c r="AL94" s="570"/>
      <c r="AM94" s="246" t="s">
        <v>960</v>
      </c>
      <c r="AN94" s="274">
        <v>22</v>
      </c>
      <c r="AO94" s="248" t="s">
        <v>115</v>
      </c>
      <c r="AP94" s="275">
        <v>2</v>
      </c>
      <c r="AQ94" s="236" t="s">
        <v>772</v>
      </c>
      <c r="AR94" s="273">
        <v>3</v>
      </c>
      <c r="AS94" s="249" t="s">
        <v>43</v>
      </c>
      <c r="AT94" s="516"/>
      <c r="AU94" s="508"/>
      <c r="AV94" s="508"/>
      <c r="AW94" s="508"/>
      <c r="AX94" s="508"/>
      <c r="AY94" s="508"/>
      <c r="AZ94" s="508"/>
      <c r="BA94" s="508"/>
      <c r="BB94" s="512"/>
      <c r="BC94" s="581"/>
    </row>
    <row r="95" spans="1:55" ht="18.75" customHeight="1" thickBot="1">
      <c r="A95" s="835"/>
      <c r="B95" s="839" t="s">
        <v>338</v>
      </c>
      <c r="C95" s="840"/>
      <c r="D95" s="840"/>
      <c r="E95" s="840"/>
      <c r="F95" s="840"/>
      <c r="G95" s="841"/>
      <c r="H95" s="842"/>
      <c r="I95" s="843"/>
      <c r="J95" s="843"/>
      <c r="K95" s="843"/>
      <c r="L95" s="798" t="s">
        <v>339</v>
      </c>
      <c r="M95" s="798"/>
      <c r="N95" s="798"/>
      <c r="O95" s="798"/>
      <c r="P95" s="844"/>
      <c r="Q95" s="844"/>
      <c r="R95" s="844"/>
      <c r="S95" s="844"/>
      <c r="T95" s="845" t="s">
        <v>340</v>
      </c>
      <c r="U95" s="845"/>
      <c r="V95" s="845"/>
      <c r="W95" s="712"/>
      <c r="X95" s="712"/>
      <c r="Y95" s="798" t="s">
        <v>341</v>
      </c>
      <c r="Z95" s="846"/>
      <c r="AA95" s="837"/>
      <c r="AC95" s="556"/>
      <c r="AD95" s="557" t="s">
        <v>123</v>
      </c>
      <c r="AE95" s="558"/>
      <c r="AF95" s="558"/>
      <c r="AG95" s="558"/>
      <c r="AH95" s="558"/>
      <c r="AI95" s="559"/>
      <c r="AJ95" s="571">
        <v>200</v>
      </c>
      <c r="AK95" s="572"/>
      <c r="AL95" s="572"/>
      <c r="AM95" s="572"/>
      <c r="AN95" s="523" t="s">
        <v>930</v>
      </c>
      <c r="AO95" s="523"/>
      <c r="AP95" s="523"/>
      <c r="AQ95" s="523"/>
      <c r="AR95" s="550"/>
      <c r="AS95" s="550"/>
      <c r="AT95" s="550"/>
      <c r="AU95" s="550"/>
      <c r="AV95" s="551" t="s">
        <v>931</v>
      </c>
      <c r="AW95" s="551"/>
      <c r="AX95" s="551"/>
      <c r="AY95" s="553">
        <v>20</v>
      </c>
      <c r="AZ95" s="553"/>
      <c r="BA95" s="523" t="s">
        <v>138</v>
      </c>
      <c r="BB95" s="552"/>
      <c r="BC95" s="581"/>
    </row>
    <row r="96" spans="1:55" ht="18.75" customHeight="1" thickTop="1">
      <c r="A96" s="833" t="s">
        <v>344</v>
      </c>
      <c r="B96" s="698" t="s">
        <v>306</v>
      </c>
      <c r="C96" s="699"/>
      <c r="D96" s="699"/>
      <c r="E96" s="699"/>
      <c r="F96" s="699"/>
      <c r="G96" s="700"/>
      <c r="H96" s="701"/>
      <c r="I96" s="702"/>
      <c r="J96" s="702"/>
      <c r="K96" s="702"/>
      <c r="L96" s="702"/>
      <c r="M96" s="702"/>
      <c r="N96" s="702"/>
      <c r="O96" s="702"/>
      <c r="P96" s="703"/>
      <c r="Q96" s="717" t="s">
        <v>307</v>
      </c>
      <c r="R96" s="718"/>
      <c r="S96" s="718"/>
      <c r="T96" s="718"/>
      <c r="U96" s="718"/>
      <c r="V96" s="718"/>
      <c r="W96" s="718"/>
      <c r="X96" s="718"/>
      <c r="Y96" s="718"/>
      <c r="Z96" s="719"/>
      <c r="AA96" s="837"/>
      <c r="AC96" s="554" t="s">
        <v>937</v>
      </c>
      <c r="AD96" s="481" t="s">
        <v>51</v>
      </c>
      <c r="AE96" s="482"/>
      <c r="AF96" s="482"/>
      <c r="AG96" s="482"/>
      <c r="AH96" s="482"/>
      <c r="AI96" s="483"/>
      <c r="AJ96" s="481"/>
      <c r="AK96" s="482"/>
      <c r="AL96" s="482"/>
      <c r="AM96" s="482"/>
      <c r="AN96" s="482"/>
      <c r="AO96" s="482"/>
      <c r="AP96" s="482"/>
      <c r="AQ96" s="482"/>
      <c r="AR96" s="483"/>
      <c r="AS96" s="484"/>
      <c r="AT96" s="485"/>
      <c r="AU96" s="485"/>
      <c r="AV96" s="485"/>
      <c r="AW96" s="485"/>
      <c r="AX96" s="485"/>
      <c r="AY96" s="485"/>
      <c r="AZ96" s="485"/>
      <c r="BA96" s="485"/>
      <c r="BB96" s="486"/>
      <c r="BC96" s="581"/>
    </row>
    <row r="97" spans="1:55" ht="18.75" customHeight="1">
      <c r="A97" s="834"/>
      <c r="B97" s="723" t="s">
        <v>308</v>
      </c>
      <c r="C97" s="724"/>
      <c r="D97" s="724"/>
      <c r="E97" s="724"/>
      <c r="F97" s="724"/>
      <c r="G97" s="725"/>
      <c r="H97" s="726"/>
      <c r="I97" s="727"/>
      <c r="J97" s="727"/>
      <c r="K97" s="727"/>
      <c r="L97" s="727"/>
      <c r="M97" s="727"/>
      <c r="N97" s="727"/>
      <c r="O97" s="727"/>
      <c r="P97" s="728"/>
      <c r="Q97" s="720"/>
      <c r="R97" s="721"/>
      <c r="S97" s="721"/>
      <c r="T97" s="721"/>
      <c r="U97" s="721"/>
      <c r="V97" s="721"/>
      <c r="W97" s="721"/>
      <c r="X97" s="721"/>
      <c r="Y97" s="721"/>
      <c r="Z97" s="722"/>
      <c r="AA97" s="837"/>
      <c r="AC97" s="555"/>
      <c r="AD97" s="507" t="s">
        <v>10</v>
      </c>
      <c r="AE97" s="508"/>
      <c r="AF97" s="508"/>
      <c r="AG97" s="508"/>
      <c r="AH97" s="508"/>
      <c r="AI97" s="511"/>
      <c r="AJ97" s="507"/>
      <c r="AK97" s="508"/>
      <c r="AL97" s="508"/>
      <c r="AM97" s="508"/>
      <c r="AN97" s="508"/>
      <c r="AO97" s="508"/>
      <c r="AP97" s="508"/>
      <c r="AQ97" s="508"/>
      <c r="AR97" s="511"/>
      <c r="AS97" s="487"/>
      <c r="AT97" s="488"/>
      <c r="AU97" s="488"/>
      <c r="AV97" s="488"/>
      <c r="AW97" s="488"/>
      <c r="AX97" s="488"/>
      <c r="AY97" s="488"/>
      <c r="AZ97" s="488"/>
      <c r="BA97" s="488"/>
      <c r="BB97" s="489"/>
      <c r="BC97" s="581"/>
    </row>
    <row r="98" spans="1:55" ht="18.75" customHeight="1">
      <c r="A98" s="834"/>
      <c r="B98" s="737" t="s">
        <v>309</v>
      </c>
      <c r="C98" s="738"/>
      <c r="D98" s="739"/>
      <c r="E98" s="743" t="s">
        <v>310</v>
      </c>
      <c r="F98" s="744"/>
      <c r="G98" s="745"/>
      <c r="H98" s="726"/>
      <c r="I98" s="727"/>
      <c r="J98" s="746"/>
      <c r="K98" s="377" t="s">
        <v>281</v>
      </c>
      <c r="L98" s="747"/>
      <c r="M98" s="727"/>
      <c r="N98" s="727"/>
      <c r="O98" s="746"/>
      <c r="P98" s="377" t="s">
        <v>281</v>
      </c>
      <c r="Q98" s="748" t="s">
        <v>289</v>
      </c>
      <c r="R98" s="749"/>
      <c r="S98" s="750"/>
      <c r="T98" s="748" t="str">
        <f>H98&amp;K98&amp;L98&amp;P98</f>
        <v>選択選択</v>
      </c>
      <c r="U98" s="749"/>
      <c r="V98" s="749"/>
      <c r="W98" s="751"/>
      <c r="X98" s="752" t="str">
        <f>IF(T98="","",(VLOOKUP(TRIM(T98),コード表!$A$2:$B$59,2,FALSE)))&amp;""</f>
        <v/>
      </c>
      <c r="Y98" s="749"/>
      <c r="Z98" s="753"/>
      <c r="AA98" s="837"/>
      <c r="AC98" s="555"/>
      <c r="AD98" s="498" t="s">
        <v>885</v>
      </c>
      <c r="AE98" s="499"/>
      <c r="AF98" s="500"/>
      <c r="AG98" s="504" t="s">
        <v>886</v>
      </c>
      <c r="AH98" s="505"/>
      <c r="AI98" s="506"/>
      <c r="AJ98" s="507"/>
      <c r="AK98" s="508"/>
      <c r="AL98" s="509"/>
      <c r="AM98" s="245" t="s">
        <v>281</v>
      </c>
      <c r="AN98" s="510"/>
      <c r="AO98" s="508"/>
      <c r="AP98" s="508"/>
      <c r="AQ98" s="509"/>
      <c r="AR98" s="245" t="s">
        <v>281</v>
      </c>
      <c r="AS98" s="507" t="s">
        <v>869</v>
      </c>
      <c r="AT98" s="508"/>
      <c r="AU98" s="511"/>
      <c r="AV98" s="507" t="s">
        <v>959</v>
      </c>
      <c r="AW98" s="508"/>
      <c r="AX98" s="508"/>
      <c r="AY98" s="509"/>
      <c r="AZ98" s="510" t="s">
        <v>956</v>
      </c>
      <c r="BA98" s="508"/>
      <c r="BB98" s="512"/>
      <c r="BC98" s="581"/>
    </row>
    <row r="99" spans="1:55" ht="18.75" customHeight="1">
      <c r="A99" s="834"/>
      <c r="B99" s="740"/>
      <c r="C99" s="741"/>
      <c r="D99" s="742"/>
      <c r="E99" s="754" t="s">
        <v>311</v>
      </c>
      <c r="F99" s="755"/>
      <c r="G99" s="756"/>
      <c r="H99" s="726"/>
      <c r="I99" s="727"/>
      <c r="J99" s="727"/>
      <c r="K99" s="727"/>
      <c r="L99" s="727"/>
      <c r="M99" s="727"/>
      <c r="N99" s="727"/>
      <c r="O99" s="727"/>
      <c r="P99" s="727"/>
      <c r="Q99" s="727"/>
      <c r="R99" s="727"/>
      <c r="S99" s="727"/>
      <c r="T99" s="727"/>
      <c r="U99" s="727"/>
      <c r="V99" s="727"/>
      <c r="W99" s="727"/>
      <c r="X99" s="727"/>
      <c r="Y99" s="727"/>
      <c r="Z99" s="757"/>
      <c r="AA99" s="837"/>
      <c r="AC99" s="555"/>
      <c r="AD99" s="501"/>
      <c r="AE99" s="502"/>
      <c r="AF99" s="503"/>
      <c r="AG99" s="525" t="s">
        <v>887</v>
      </c>
      <c r="AH99" s="526"/>
      <c r="AI99" s="527"/>
      <c r="AJ99" s="507"/>
      <c r="AK99" s="508"/>
      <c r="AL99" s="508"/>
      <c r="AM99" s="508"/>
      <c r="AN99" s="508"/>
      <c r="AO99" s="508"/>
      <c r="AP99" s="508"/>
      <c r="AQ99" s="508"/>
      <c r="AR99" s="508"/>
      <c r="AS99" s="508"/>
      <c r="AT99" s="508"/>
      <c r="AU99" s="508"/>
      <c r="AV99" s="508"/>
      <c r="AW99" s="508"/>
      <c r="AX99" s="508"/>
      <c r="AY99" s="508"/>
      <c r="AZ99" s="508"/>
      <c r="BA99" s="508"/>
      <c r="BB99" s="512"/>
      <c r="BC99" s="581"/>
    </row>
    <row r="100" spans="1:55" ht="18.75" customHeight="1">
      <c r="A100" s="834"/>
      <c r="B100" s="723" t="s">
        <v>312</v>
      </c>
      <c r="C100" s="724"/>
      <c r="D100" s="724"/>
      <c r="E100" s="724"/>
      <c r="F100" s="724"/>
      <c r="G100" s="725"/>
      <c r="H100" s="758" t="s">
        <v>293</v>
      </c>
      <c r="I100" s="759"/>
      <c r="J100" s="760"/>
      <c r="K100" s="374" t="str">
        <f>IF(H100="","",(VLOOKUP(H100,コード表!$A$97:$B$103,2,FALSE)))&amp;""</f>
        <v/>
      </c>
      <c r="L100" s="403"/>
      <c r="M100" s="54" t="s">
        <v>313</v>
      </c>
      <c r="N100" s="404"/>
      <c r="O100" s="51" t="s">
        <v>314</v>
      </c>
      <c r="P100" s="405"/>
      <c r="Q100" s="55" t="s">
        <v>315</v>
      </c>
      <c r="R100" s="813" t="s">
        <v>842</v>
      </c>
      <c r="S100" s="724"/>
      <c r="T100" s="724"/>
      <c r="U100" s="724"/>
      <c r="V100" s="724"/>
      <c r="W100" s="724"/>
      <c r="X100" s="724"/>
      <c r="Y100" s="724"/>
      <c r="Z100" s="814"/>
      <c r="AA100" s="837"/>
      <c r="AC100" s="555"/>
      <c r="AD100" s="507" t="s">
        <v>40</v>
      </c>
      <c r="AE100" s="508"/>
      <c r="AF100" s="508"/>
      <c r="AG100" s="508"/>
      <c r="AH100" s="508"/>
      <c r="AI100" s="511"/>
      <c r="AJ100" s="513" t="s">
        <v>293</v>
      </c>
      <c r="AK100" s="514"/>
      <c r="AL100" s="515"/>
      <c r="AM100" s="246" t="s">
        <v>956</v>
      </c>
      <c r="AN100" s="253"/>
      <c r="AO100" s="248" t="s">
        <v>115</v>
      </c>
      <c r="AP100" s="254"/>
      <c r="AQ100" s="236" t="s">
        <v>772</v>
      </c>
      <c r="AR100" s="243"/>
      <c r="AS100" s="249" t="s">
        <v>43</v>
      </c>
      <c r="AT100" s="516"/>
      <c r="AU100" s="508"/>
      <c r="AV100" s="508"/>
      <c r="AW100" s="508"/>
      <c r="AX100" s="508"/>
      <c r="AY100" s="508"/>
      <c r="AZ100" s="508"/>
      <c r="BA100" s="508"/>
      <c r="BB100" s="512"/>
      <c r="BC100" s="581"/>
    </row>
    <row r="101" spans="1:55" ht="18.75" customHeight="1" thickBot="1">
      <c r="A101" s="835"/>
      <c r="B101" s="839" t="s">
        <v>338</v>
      </c>
      <c r="C101" s="840"/>
      <c r="D101" s="840"/>
      <c r="E101" s="840"/>
      <c r="F101" s="840"/>
      <c r="G101" s="841"/>
      <c r="H101" s="842"/>
      <c r="I101" s="843"/>
      <c r="J101" s="843"/>
      <c r="K101" s="843"/>
      <c r="L101" s="798" t="s">
        <v>339</v>
      </c>
      <c r="M101" s="798"/>
      <c r="N101" s="798"/>
      <c r="O101" s="798"/>
      <c r="P101" s="844"/>
      <c r="Q101" s="844"/>
      <c r="R101" s="844"/>
      <c r="S101" s="844"/>
      <c r="T101" s="845" t="s">
        <v>340</v>
      </c>
      <c r="U101" s="845"/>
      <c r="V101" s="845"/>
      <c r="W101" s="712"/>
      <c r="X101" s="712"/>
      <c r="Y101" s="798" t="s">
        <v>341</v>
      </c>
      <c r="Z101" s="846"/>
      <c r="AA101" s="838"/>
      <c r="AC101" s="556"/>
      <c r="AD101" s="557" t="s">
        <v>123</v>
      </c>
      <c r="AE101" s="558"/>
      <c r="AF101" s="558"/>
      <c r="AG101" s="558"/>
      <c r="AH101" s="558"/>
      <c r="AI101" s="559"/>
      <c r="AJ101" s="520"/>
      <c r="AK101" s="549"/>
      <c r="AL101" s="549"/>
      <c r="AM101" s="549"/>
      <c r="AN101" s="523" t="s">
        <v>930</v>
      </c>
      <c r="AO101" s="523"/>
      <c r="AP101" s="523"/>
      <c r="AQ101" s="523"/>
      <c r="AR101" s="550"/>
      <c r="AS101" s="550"/>
      <c r="AT101" s="550"/>
      <c r="AU101" s="550"/>
      <c r="AV101" s="551" t="s">
        <v>931</v>
      </c>
      <c r="AW101" s="551"/>
      <c r="AX101" s="551"/>
      <c r="AY101" s="523"/>
      <c r="AZ101" s="523"/>
      <c r="BA101" s="523" t="s">
        <v>138</v>
      </c>
      <c r="BB101" s="552"/>
      <c r="BC101" s="582"/>
    </row>
    <row r="102" spans="1:55" ht="18.75" customHeight="1" thickTop="1" thickBot="1">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row>
    <row r="103" spans="1:55" ht="18.75" customHeight="1" thickTop="1">
      <c r="A103" s="695" t="s">
        <v>345</v>
      </c>
      <c r="B103" s="698" t="s">
        <v>306</v>
      </c>
      <c r="C103" s="699"/>
      <c r="D103" s="699"/>
      <c r="E103" s="699"/>
      <c r="F103" s="699"/>
      <c r="G103" s="700"/>
      <c r="H103" s="701"/>
      <c r="I103" s="702"/>
      <c r="J103" s="702"/>
      <c r="K103" s="702"/>
      <c r="L103" s="702"/>
      <c r="M103" s="702"/>
      <c r="N103" s="702"/>
      <c r="O103" s="702"/>
      <c r="P103" s="703"/>
      <c r="Q103" s="717" t="s">
        <v>307</v>
      </c>
      <c r="R103" s="718"/>
      <c r="S103" s="718"/>
      <c r="T103" s="718"/>
      <c r="U103" s="718"/>
      <c r="V103" s="718"/>
      <c r="W103" s="718"/>
      <c r="X103" s="718"/>
      <c r="Y103" s="718"/>
      <c r="Z103" s="719"/>
      <c r="AA103" s="810" t="s">
        <v>795</v>
      </c>
      <c r="AC103" s="528" t="s">
        <v>938</v>
      </c>
      <c r="AD103" s="481" t="s">
        <v>51</v>
      </c>
      <c r="AE103" s="482"/>
      <c r="AF103" s="482"/>
      <c r="AG103" s="482"/>
      <c r="AH103" s="482"/>
      <c r="AI103" s="483"/>
      <c r="AJ103" s="481"/>
      <c r="AK103" s="482"/>
      <c r="AL103" s="482"/>
      <c r="AM103" s="482"/>
      <c r="AN103" s="482"/>
      <c r="AO103" s="482"/>
      <c r="AP103" s="482"/>
      <c r="AQ103" s="482"/>
      <c r="AR103" s="483"/>
      <c r="AS103" s="484"/>
      <c r="AT103" s="485"/>
      <c r="AU103" s="485"/>
      <c r="AV103" s="485"/>
      <c r="AW103" s="485"/>
      <c r="AX103" s="485"/>
      <c r="AY103" s="485"/>
      <c r="AZ103" s="485"/>
      <c r="BA103" s="485"/>
      <c r="BB103" s="486"/>
      <c r="BC103" s="537" t="s">
        <v>939</v>
      </c>
    </row>
    <row r="104" spans="1:55" ht="18.75" customHeight="1">
      <c r="A104" s="696"/>
      <c r="B104" s="723" t="s">
        <v>308</v>
      </c>
      <c r="C104" s="724"/>
      <c r="D104" s="724"/>
      <c r="E104" s="724"/>
      <c r="F104" s="724"/>
      <c r="G104" s="725"/>
      <c r="H104" s="726"/>
      <c r="I104" s="727"/>
      <c r="J104" s="727"/>
      <c r="K104" s="727"/>
      <c r="L104" s="727"/>
      <c r="M104" s="727"/>
      <c r="N104" s="727"/>
      <c r="O104" s="727"/>
      <c r="P104" s="728"/>
      <c r="Q104" s="720"/>
      <c r="R104" s="721"/>
      <c r="S104" s="721"/>
      <c r="T104" s="721"/>
      <c r="U104" s="721"/>
      <c r="V104" s="721"/>
      <c r="W104" s="721"/>
      <c r="X104" s="721"/>
      <c r="Y104" s="721"/>
      <c r="Z104" s="722"/>
      <c r="AA104" s="811"/>
      <c r="AC104" s="529"/>
      <c r="AD104" s="507" t="s">
        <v>10</v>
      </c>
      <c r="AE104" s="508"/>
      <c r="AF104" s="508"/>
      <c r="AG104" s="508"/>
      <c r="AH104" s="508"/>
      <c r="AI104" s="511"/>
      <c r="AJ104" s="507"/>
      <c r="AK104" s="508"/>
      <c r="AL104" s="508"/>
      <c r="AM104" s="508"/>
      <c r="AN104" s="508"/>
      <c r="AO104" s="508"/>
      <c r="AP104" s="508"/>
      <c r="AQ104" s="508"/>
      <c r="AR104" s="511"/>
      <c r="AS104" s="487"/>
      <c r="AT104" s="488"/>
      <c r="AU104" s="488"/>
      <c r="AV104" s="488"/>
      <c r="AW104" s="488"/>
      <c r="AX104" s="488"/>
      <c r="AY104" s="488"/>
      <c r="AZ104" s="488"/>
      <c r="BA104" s="488"/>
      <c r="BB104" s="489"/>
      <c r="BC104" s="538"/>
    </row>
    <row r="105" spans="1:55" ht="18.75" customHeight="1">
      <c r="A105" s="696"/>
      <c r="B105" s="723" t="s">
        <v>272</v>
      </c>
      <c r="C105" s="724"/>
      <c r="D105" s="724"/>
      <c r="E105" s="724"/>
      <c r="F105" s="724"/>
      <c r="G105" s="725"/>
      <c r="H105" s="729"/>
      <c r="I105" s="730"/>
      <c r="J105" s="52" t="s">
        <v>774</v>
      </c>
      <c r="K105" s="731"/>
      <c r="L105" s="732"/>
      <c r="M105" s="733"/>
      <c r="N105" s="734"/>
      <c r="O105" s="735"/>
      <c r="P105" s="735"/>
      <c r="Q105" s="735"/>
      <c r="R105" s="735"/>
      <c r="S105" s="735"/>
      <c r="T105" s="735"/>
      <c r="U105" s="735"/>
      <c r="V105" s="735"/>
      <c r="W105" s="735"/>
      <c r="X105" s="735"/>
      <c r="Y105" s="735"/>
      <c r="Z105" s="736"/>
      <c r="AA105" s="811"/>
      <c r="AC105" s="529"/>
      <c r="AD105" s="507" t="s">
        <v>846</v>
      </c>
      <c r="AE105" s="508"/>
      <c r="AF105" s="508"/>
      <c r="AG105" s="508"/>
      <c r="AH105" s="508"/>
      <c r="AI105" s="511"/>
      <c r="AJ105" s="490"/>
      <c r="AK105" s="491"/>
      <c r="AL105" s="243" t="s">
        <v>792</v>
      </c>
      <c r="AM105" s="492"/>
      <c r="AN105" s="493"/>
      <c r="AO105" s="494"/>
      <c r="AP105" s="495"/>
      <c r="AQ105" s="496"/>
      <c r="AR105" s="496"/>
      <c r="AS105" s="496"/>
      <c r="AT105" s="496"/>
      <c r="AU105" s="496"/>
      <c r="AV105" s="496"/>
      <c r="AW105" s="496"/>
      <c r="AX105" s="496"/>
      <c r="AY105" s="496"/>
      <c r="AZ105" s="496"/>
      <c r="BA105" s="496"/>
      <c r="BB105" s="497"/>
      <c r="BC105" s="538"/>
    </row>
    <row r="106" spans="1:55" ht="18.75" customHeight="1">
      <c r="A106" s="696"/>
      <c r="B106" s="737" t="s">
        <v>309</v>
      </c>
      <c r="C106" s="738"/>
      <c r="D106" s="739"/>
      <c r="E106" s="743" t="s">
        <v>310</v>
      </c>
      <c r="F106" s="744"/>
      <c r="G106" s="745"/>
      <c r="H106" s="726"/>
      <c r="I106" s="727"/>
      <c r="J106" s="746"/>
      <c r="K106" s="377" t="s">
        <v>281</v>
      </c>
      <c r="L106" s="747"/>
      <c r="M106" s="727"/>
      <c r="N106" s="727"/>
      <c r="O106" s="746"/>
      <c r="P106" s="377" t="s">
        <v>281</v>
      </c>
      <c r="Q106" s="748" t="s">
        <v>289</v>
      </c>
      <c r="R106" s="749"/>
      <c r="S106" s="750"/>
      <c r="T106" s="748" t="str">
        <f>H106&amp;K106&amp;L106&amp;P106</f>
        <v>選択選択</v>
      </c>
      <c r="U106" s="749"/>
      <c r="V106" s="749"/>
      <c r="W106" s="751"/>
      <c r="X106" s="752" t="str">
        <f>IF(T106="","",(VLOOKUP(TRIM(T106),コード表!$A$2:$B$59,2,FALSE)))&amp;""</f>
        <v/>
      </c>
      <c r="Y106" s="749"/>
      <c r="Z106" s="753"/>
      <c r="AA106" s="811"/>
      <c r="AC106" s="529"/>
      <c r="AD106" s="498" t="s">
        <v>885</v>
      </c>
      <c r="AE106" s="499"/>
      <c r="AF106" s="500"/>
      <c r="AG106" s="504" t="s">
        <v>886</v>
      </c>
      <c r="AH106" s="505"/>
      <c r="AI106" s="506"/>
      <c r="AJ106" s="507"/>
      <c r="AK106" s="508"/>
      <c r="AL106" s="509"/>
      <c r="AM106" s="245" t="s">
        <v>281</v>
      </c>
      <c r="AN106" s="510"/>
      <c r="AO106" s="508"/>
      <c r="AP106" s="508"/>
      <c r="AQ106" s="509"/>
      <c r="AR106" s="245" t="s">
        <v>281</v>
      </c>
      <c r="AS106" s="507" t="s">
        <v>869</v>
      </c>
      <c r="AT106" s="508"/>
      <c r="AU106" s="511"/>
      <c r="AV106" s="507" t="s">
        <v>959</v>
      </c>
      <c r="AW106" s="508"/>
      <c r="AX106" s="508"/>
      <c r="AY106" s="509"/>
      <c r="AZ106" s="510" t="s">
        <v>956</v>
      </c>
      <c r="BA106" s="508"/>
      <c r="BB106" s="512"/>
      <c r="BC106" s="538"/>
    </row>
    <row r="107" spans="1:55" ht="18.75" customHeight="1">
      <c r="A107" s="696"/>
      <c r="B107" s="740"/>
      <c r="C107" s="741"/>
      <c r="D107" s="742"/>
      <c r="E107" s="754" t="s">
        <v>311</v>
      </c>
      <c r="F107" s="755"/>
      <c r="G107" s="756"/>
      <c r="H107" s="726"/>
      <c r="I107" s="727"/>
      <c r="J107" s="727"/>
      <c r="K107" s="727"/>
      <c r="L107" s="727"/>
      <c r="M107" s="727"/>
      <c r="N107" s="727"/>
      <c r="O107" s="727"/>
      <c r="P107" s="727"/>
      <c r="Q107" s="727"/>
      <c r="R107" s="727"/>
      <c r="S107" s="727"/>
      <c r="T107" s="727"/>
      <c r="U107" s="727"/>
      <c r="V107" s="727"/>
      <c r="W107" s="727"/>
      <c r="X107" s="727"/>
      <c r="Y107" s="727"/>
      <c r="Z107" s="757"/>
      <c r="AA107" s="811"/>
      <c r="AC107" s="529"/>
      <c r="AD107" s="501"/>
      <c r="AE107" s="502"/>
      <c r="AF107" s="503"/>
      <c r="AG107" s="525" t="s">
        <v>887</v>
      </c>
      <c r="AH107" s="526"/>
      <c r="AI107" s="527"/>
      <c r="AJ107" s="507"/>
      <c r="AK107" s="508"/>
      <c r="AL107" s="508"/>
      <c r="AM107" s="508"/>
      <c r="AN107" s="508"/>
      <c r="AO107" s="508"/>
      <c r="AP107" s="508"/>
      <c r="AQ107" s="508"/>
      <c r="AR107" s="508"/>
      <c r="AS107" s="508"/>
      <c r="AT107" s="508"/>
      <c r="AU107" s="508"/>
      <c r="AV107" s="508"/>
      <c r="AW107" s="508"/>
      <c r="AX107" s="508"/>
      <c r="AY107" s="508"/>
      <c r="AZ107" s="508"/>
      <c r="BA107" s="508"/>
      <c r="BB107" s="512"/>
      <c r="BC107" s="538"/>
    </row>
    <row r="108" spans="1:55" ht="18.75" customHeight="1">
      <c r="A108" s="696"/>
      <c r="B108" s="723" t="s">
        <v>312</v>
      </c>
      <c r="C108" s="724"/>
      <c r="D108" s="724"/>
      <c r="E108" s="724"/>
      <c r="F108" s="724"/>
      <c r="G108" s="725"/>
      <c r="H108" s="758" t="s">
        <v>293</v>
      </c>
      <c r="I108" s="759"/>
      <c r="J108" s="760"/>
      <c r="K108" s="374" t="str">
        <f>IF(H108="","",(VLOOKUP(H108,コード表!$A$97:$B$103,2,FALSE)))&amp;""</f>
        <v/>
      </c>
      <c r="L108" s="403"/>
      <c r="M108" s="54" t="s">
        <v>313</v>
      </c>
      <c r="N108" s="404"/>
      <c r="O108" s="51" t="s">
        <v>314</v>
      </c>
      <c r="P108" s="405"/>
      <c r="Q108" s="55" t="s">
        <v>315</v>
      </c>
      <c r="R108" s="723" t="s">
        <v>277</v>
      </c>
      <c r="S108" s="725"/>
      <c r="T108" s="726"/>
      <c r="U108" s="727"/>
      <c r="V108" s="727"/>
      <c r="W108" s="727"/>
      <c r="X108" s="727"/>
      <c r="Y108" s="727"/>
      <c r="Z108" s="757"/>
      <c r="AA108" s="811"/>
      <c r="AC108" s="529"/>
      <c r="AD108" s="507" t="s">
        <v>40</v>
      </c>
      <c r="AE108" s="508"/>
      <c r="AF108" s="508"/>
      <c r="AG108" s="508"/>
      <c r="AH108" s="508"/>
      <c r="AI108" s="511"/>
      <c r="AJ108" s="513" t="s">
        <v>293</v>
      </c>
      <c r="AK108" s="514"/>
      <c r="AL108" s="515"/>
      <c r="AM108" s="340" t="s">
        <v>956</v>
      </c>
      <c r="AN108" s="253"/>
      <c r="AO108" s="248" t="s">
        <v>115</v>
      </c>
      <c r="AP108" s="254"/>
      <c r="AQ108" s="338" t="s">
        <v>772</v>
      </c>
      <c r="AR108" s="243"/>
      <c r="AS108" s="339" t="s">
        <v>43</v>
      </c>
      <c r="AT108" s="516"/>
      <c r="AU108" s="508"/>
      <c r="AV108" s="508"/>
      <c r="AW108" s="508"/>
      <c r="AX108" s="508"/>
      <c r="AY108" s="508"/>
      <c r="AZ108" s="508"/>
      <c r="BA108" s="508"/>
      <c r="BB108" s="512"/>
      <c r="BC108" s="538"/>
    </row>
    <row r="109" spans="1:55" ht="18.75" customHeight="1" thickBot="1">
      <c r="A109" s="697"/>
      <c r="B109" s="704" t="s">
        <v>318</v>
      </c>
      <c r="C109" s="705"/>
      <c r="D109" s="705"/>
      <c r="E109" s="705"/>
      <c r="F109" s="705"/>
      <c r="G109" s="706"/>
      <c r="H109" s="707" t="s">
        <v>319</v>
      </c>
      <c r="I109" s="707"/>
      <c r="J109" s="707"/>
      <c r="K109" s="708"/>
      <c r="L109" s="709" t="s">
        <v>320</v>
      </c>
      <c r="M109" s="710"/>
      <c r="N109" s="56" t="s">
        <v>321</v>
      </c>
      <c r="O109" s="711"/>
      <c r="P109" s="712"/>
      <c r="Q109" s="712"/>
      <c r="R109" s="712"/>
      <c r="S109" s="713"/>
      <c r="T109" s="57" t="s">
        <v>322</v>
      </c>
      <c r="U109" s="714" t="s">
        <v>326</v>
      </c>
      <c r="V109" s="715"/>
      <c r="W109" s="715"/>
      <c r="X109" s="715"/>
      <c r="Y109" s="716"/>
      <c r="Z109" s="375" t="str">
        <f>IF(H109="","",(VLOOKUP(H109,コード表!$A$106:$B$170,2,FALSE)))&amp;""</f>
        <v/>
      </c>
      <c r="AA109" s="811"/>
      <c r="AC109" s="530"/>
      <c r="AD109" s="520" t="s">
        <v>895</v>
      </c>
      <c r="AE109" s="549"/>
      <c r="AF109" s="549"/>
      <c r="AG109" s="549"/>
      <c r="AH109" s="549"/>
      <c r="AI109" s="521"/>
      <c r="AJ109" s="543" t="s">
        <v>319</v>
      </c>
      <c r="AK109" s="543"/>
      <c r="AL109" s="543"/>
      <c r="AM109" s="520"/>
      <c r="AN109" s="544" t="s">
        <v>896</v>
      </c>
      <c r="AO109" s="545"/>
      <c r="AP109" s="341" t="s">
        <v>897</v>
      </c>
      <c r="AQ109" s="544"/>
      <c r="AR109" s="523"/>
      <c r="AS109" s="523"/>
      <c r="AT109" s="523"/>
      <c r="AU109" s="545"/>
      <c r="AV109" s="342" t="s">
        <v>898</v>
      </c>
      <c r="AW109" s="546"/>
      <c r="AX109" s="547"/>
      <c r="AY109" s="547"/>
      <c r="AZ109" s="547"/>
      <c r="BA109" s="548"/>
      <c r="BB109" s="252" t="s">
        <v>956</v>
      </c>
      <c r="BC109" s="538"/>
    </row>
    <row r="110" spans="1:55" ht="18.75" customHeight="1" thickTop="1">
      <c r="A110" s="695" t="s">
        <v>346</v>
      </c>
      <c r="B110" s="698" t="s">
        <v>306</v>
      </c>
      <c r="C110" s="699"/>
      <c r="D110" s="699"/>
      <c r="E110" s="699"/>
      <c r="F110" s="699"/>
      <c r="G110" s="700"/>
      <c r="H110" s="701"/>
      <c r="I110" s="702"/>
      <c r="J110" s="702"/>
      <c r="K110" s="702"/>
      <c r="L110" s="702"/>
      <c r="M110" s="702"/>
      <c r="N110" s="702"/>
      <c r="O110" s="702"/>
      <c r="P110" s="703"/>
      <c r="Q110" s="717" t="s">
        <v>307</v>
      </c>
      <c r="R110" s="718"/>
      <c r="S110" s="718"/>
      <c r="T110" s="718"/>
      <c r="U110" s="718"/>
      <c r="V110" s="718"/>
      <c r="W110" s="718"/>
      <c r="X110" s="718"/>
      <c r="Y110" s="718"/>
      <c r="Z110" s="719"/>
      <c r="AA110" s="811"/>
      <c r="AC110" s="528" t="s">
        <v>940</v>
      </c>
      <c r="AD110" s="481" t="s">
        <v>51</v>
      </c>
      <c r="AE110" s="482"/>
      <c r="AF110" s="482"/>
      <c r="AG110" s="482"/>
      <c r="AH110" s="482"/>
      <c r="AI110" s="483"/>
      <c r="AJ110" s="481"/>
      <c r="AK110" s="482"/>
      <c r="AL110" s="482"/>
      <c r="AM110" s="482"/>
      <c r="AN110" s="482"/>
      <c r="AO110" s="482"/>
      <c r="AP110" s="482"/>
      <c r="AQ110" s="482"/>
      <c r="AR110" s="483"/>
      <c r="AS110" s="484"/>
      <c r="AT110" s="485"/>
      <c r="AU110" s="485"/>
      <c r="AV110" s="485"/>
      <c r="AW110" s="485"/>
      <c r="AX110" s="485"/>
      <c r="AY110" s="485"/>
      <c r="AZ110" s="485"/>
      <c r="BA110" s="485"/>
      <c r="BB110" s="486"/>
      <c r="BC110" s="538"/>
    </row>
    <row r="111" spans="1:55" ht="18.75" customHeight="1">
      <c r="A111" s="696"/>
      <c r="B111" s="723" t="s">
        <v>308</v>
      </c>
      <c r="C111" s="724"/>
      <c r="D111" s="724"/>
      <c r="E111" s="724"/>
      <c r="F111" s="724"/>
      <c r="G111" s="725"/>
      <c r="H111" s="726"/>
      <c r="I111" s="727"/>
      <c r="J111" s="727"/>
      <c r="K111" s="727"/>
      <c r="L111" s="727"/>
      <c r="M111" s="727"/>
      <c r="N111" s="727"/>
      <c r="O111" s="727"/>
      <c r="P111" s="728"/>
      <c r="Q111" s="720"/>
      <c r="R111" s="721"/>
      <c r="S111" s="721"/>
      <c r="T111" s="721"/>
      <c r="U111" s="721"/>
      <c r="V111" s="721"/>
      <c r="W111" s="721"/>
      <c r="X111" s="721"/>
      <c r="Y111" s="721"/>
      <c r="Z111" s="722"/>
      <c r="AA111" s="811"/>
      <c r="AC111" s="529"/>
      <c r="AD111" s="507" t="s">
        <v>10</v>
      </c>
      <c r="AE111" s="508"/>
      <c r="AF111" s="508"/>
      <c r="AG111" s="508"/>
      <c r="AH111" s="508"/>
      <c r="AI111" s="511"/>
      <c r="AJ111" s="507"/>
      <c r="AK111" s="508"/>
      <c r="AL111" s="508"/>
      <c r="AM111" s="508"/>
      <c r="AN111" s="508"/>
      <c r="AO111" s="508"/>
      <c r="AP111" s="508"/>
      <c r="AQ111" s="508"/>
      <c r="AR111" s="511"/>
      <c r="AS111" s="487"/>
      <c r="AT111" s="488"/>
      <c r="AU111" s="488"/>
      <c r="AV111" s="488"/>
      <c r="AW111" s="488"/>
      <c r="AX111" s="488"/>
      <c r="AY111" s="488"/>
      <c r="AZ111" s="488"/>
      <c r="BA111" s="488"/>
      <c r="BB111" s="489"/>
      <c r="BC111" s="538"/>
    </row>
    <row r="112" spans="1:55" ht="18.75" customHeight="1">
      <c r="A112" s="696"/>
      <c r="B112" s="723" t="s">
        <v>272</v>
      </c>
      <c r="C112" s="724"/>
      <c r="D112" s="724"/>
      <c r="E112" s="724"/>
      <c r="F112" s="724"/>
      <c r="G112" s="725"/>
      <c r="H112" s="729"/>
      <c r="I112" s="730"/>
      <c r="J112" s="52" t="s">
        <v>774</v>
      </c>
      <c r="K112" s="731"/>
      <c r="L112" s="732"/>
      <c r="M112" s="733"/>
      <c r="N112" s="734"/>
      <c r="O112" s="735"/>
      <c r="P112" s="735"/>
      <c r="Q112" s="735"/>
      <c r="R112" s="735"/>
      <c r="S112" s="735"/>
      <c r="T112" s="735"/>
      <c r="U112" s="735"/>
      <c r="V112" s="735"/>
      <c r="W112" s="735"/>
      <c r="X112" s="735"/>
      <c r="Y112" s="735"/>
      <c r="Z112" s="736"/>
      <c r="AA112" s="811"/>
      <c r="AC112" s="529"/>
      <c r="AD112" s="507" t="s">
        <v>846</v>
      </c>
      <c r="AE112" s="508"/>
      <c r="AF112" s="508"/>
      <c r="AG112" s="508"/>
      <c r="AH112" s="508"/>
      <c r="AI112" s="511"/>
      <c r="AJ112" s="490"/>
      <c r="AK112" s="491"/>
      <c r="AL112" s="243" t="s">
        <v>792</v>
      </c>
      <c r="AM112" s="492"/>
      <c r="AN112" s="493"/>
      <c r="AO112" s="494"/>
      <c r="AP112" s="495"/>
      <c r="AQ112" s="496"/>
      <c r="AR112" s="496"/>
      <c r="AS112" s="496"/>
      <c r="AT112" s="496"/>
      <c r="AU112" s="496"/>
      <c r="AV112" s="496"/>
      <c r="AW112" s="496"/>
      <c r="AX112" s="496"/>
      <c r="AY112" s="496"/>
      <c r="AZ112" s="496"/>
      <c r="BA112" s="496"/>
      <c r="BB112" s="497"/>
      <c r="BC112" s="538"/>
    </row>
    <row r="113" spans="1:55" ht="18.75" customHeight="1">
      <c r="A113" s="696"/>
      <c r="B113" s="737" t="s">
        <v>309</v>
      </c>
      <c r="C113" s="738"/>
      <c r="D113" s="739"/>
      <c r="E113" s="743" t="s">
        <v>310</v>
      </c>
      <c r="F113" s="744"/>
      <c r="G113" s="745"/>
      <c r="H113" s="726"/>
      <c r="I113" s="727"/>
      <c r="J113" s="746"/>
      <c r="K113" s="377" t="s">
        <v>281</v>
      </c>
      <c r="L113" s="747"/>
      <c r="M113" s="727"/>
      <c r="N113" s="727"/>
      <c r="O113" s="746"/>
      <c r="P113" s="377" t="s">
        <v>281</v>
      </c>
      <c r="Q113" s="748" t="s">
        <v>289</v>
      </c>
      <c r="R113" s="749"/>
      <c r="S113" s="750"/>
      <c r="T113" s="748" t="str">
        <f>H113&amp;K113&amp;L113&amp;P113</f>
        <v>選択選択</v>
      </c>
      <c r="U113" s="749"/>
      <c r="V113" s="749"/>
      <c r="W113" s="751"/>
      <c r="X113" s="752" t="str">
        <f>IF(T113="","",(VLOOKUP(TRIM(T113),コード表!$A$2:$B$59,2,FALSE)))&amp;""</f>
        <v/>
      </c>
      <c r="Y113" s="749"/>
      <c r="Z113" s="753"/>
      <c r="AA113" s="811"/>
      <c r="AC113" s="529"/>
      <c r="AD113" s="498" t="s">
        <v>885</v>
      </c>
      <c r="AE113" s="499"/>
      <c r="AF113" s="500"/>
      <c r="AG113" s="504" t="s">
        <v>886</v>
      </c>
      <c r="AH113" s="505"/>
      <c r="AI113" s="506"/>
      <c r="AJ113" s="507"/>
      <c r="AK113" s="508"/>
      <c r="AL113" s="509"/>
      <c r="AM113" s="245" t="s">
        <v>281</v>
      </c>
      <c r="AN113" s="510"/>
      <c r="AO113" s="508"/>
      <c r="AP113" s="508"/>
      <c r="AQ113" s="509"/>
      <c r="AR113" s="245" t="s">
        <v>281</v>
      </c>
      <c r="AS113" s="507" t="s">
        <v>869</v>
      </c>
      <c r="AT113" s="508"/>
      <c r="AU113" s="511"/>
      <c r="AV113" s="507" t="s">
        <v>959</v>
      </c>
      <c r="AW113" s="508"/>
      <c r="AX113" s="508"/>
      <c r="AY113" s="509"/>
      <c r="AZ113" s="510" t="s">
        <v>956</v>
      </c>
      <c r="BA113" s="508"/>
      <c r="BB113" s="512"/>
      <c r="BC113" s="538"/>
    </row>
    <row r="114" spans="1:55" ht="18.75" customHeight="1">
      <c r="A114" s="696"/>
      <c r="B114" s="740"/>
      <c r="C114" s="741"/>
      <c r="D114" s="742"/>
      <c r="E114" s="754" t="s">
        <v>311</v>
      </c>
      <c r="F114" s="755"/>
      <c r="G114" s="756"/>
      <c r="H114" s="726"/>
      <c r="I114" s="727"/>
      <c r="J114" s="727"/>
      <c r="K114" s="727"/>
      <c r="L114" s="727"/>
      <c r="M114" s="727"/>
      <c r="N114" s="727"/>
      <c r="O114" s="727"/>
      <c r="P114" s="727"/>
      <c r="Q114" s="727"/>
      <c r="R114" s="727"/>
      <c r="S114" s="727"/>
      <c r="T114" s="727"/>
      <c r="U114" s="727"/>
      <c r="V114" s="727"/>
      <c r="W114" s="727"/>
      <c r="X114" s="727"/>
      <c r="Y114" s="727"/>
      <c r="Z114" s="757"/>
      <c r="AA114" s="811"/>
      <c r="AC114" s="529"/>
      <c r="AD114" s="501"/>
      <c r="AE114" s="502"/>
      <c r="AF114" s="503"/>
      <c r="AG114" s="525" t="s">
        <v>887</v>
      </c>
      <c r="AH114" s="526"/>
      <c r="AI114" s="527"/>
      <c r="AJ114" s="507"/>
      <c r="AK114" s="508"/>
      <c r="AL114" s="508"/>
      <c r="AM114" s="508"/>
      <c r="AN114" s="508"/>
      <c r="AO114" s="508"/>
      <c r="AP114" s="508"/>
      <c r="AQ114" s="508"/>
      <c r="AR114" s="508"/>
      <c r="AS114" s="508"/>
      <c r="AT114" s="508"/>
      <c r="AU114" s="508"/>
      <c r="AV114" s="508"/>
      <c r="AW114" s="508"/>
      <c r="AX114" s="508"/>
      <c r="AY114" s="508"/>
      <c r="AZ114" s="508"/>
      <c r="BA114" s="508"/>
      <c r="BB114" s="512"/>
      <c r="BC114" s="538"/>
    </row>
    <row r="115" spans="1:55" ht="18.75" customHeight="1">
      <c r="A115" s="696"/>
      <c r="B115" s="723" t="s">
        <v>312</v>
      </c>
      <c r="C115" s="724"/>
      <c r="D115" s="724"/>
      <c r="E115" s="724"/>
      <c r="F115" s="724"/>
      <c r="G115" s="725"/>
      <c r="H115" s="758" t="s">
        <v>293</v>
      </c>
      <c r="I115" s="759"/>
      <c r="J115" s="760"/>
      <c r="K115" s="374" t="str">
        <f>IF(H115="","",(VLOOKUP(H115,コード表!$A$97:$B$103,2,FALSE)))&amp;""</f>
        <v/>
      </c>
      <c r="L115" s="403"/>
      <c r="M115" s="54" t="s">
        <v>313</v>
      </c>
      <c r="N115" s="404"/>
      <c r="O115" s="51" t="s">
        <v>314</v>
      </c>
      <c r="P115" s="405"/>
      <c r="Q115" s="55" t="s">
        <v>315</v>
      </c>
      <c r="R115" s="723" t="s">
        <v>277</v>
      </c>
      <c r="S115" s="725"/>
      <c r="T115" s="726"/>
      <c r="U115" s="727"/>
      <c r="V115" s="727"/>
      <c r="W115" s="727"/>
      <c r="X115" s="727"/>
      <c r="Y115" s="727"/>
      <c r="Z115" s="757"/>
      <c r="AA115" s="811"/>
      <c r="AC115" s="529"/>
      <c r="AD115" s="507" t="s">
        <v>40</v>
      </c>
      <c r="AE115" s="508"/>
      <c r="AF115" s="508"/>
      <c r="AG115" s="508"/>
      <c r="AH115" s="508"/>
      <c r="AI115" s="511"/>
      <c r="AJ115" s="513" t="s">
        <v>293</v>
      </c>
      <c r="AK115" s="514"/>
      <c r="AL115" s="515"/>
      <c r="AM115" s="340" t="s">
        <v>956</v>
      </c>
      <c r="AN115" s="253"/>
      <c r="AO115" s="248" t="s">
        <v>115</v>
      </c>
      <c r="AP115" s="254"/>
      <c r="AQ115" s="338" t="s">
        <v>772</v>
      </c>
      <c r="AR115" s="243"/>
      <c r="AS115" s="339" t="s">
        <v>43</v>
      </c>
      <c r="AT115" s="516"/>
      <c r="AU115" s="508"/>
      <c r="AV115" s="508"/>
      <c r="AW115" s="508"/>
      <c r="AX115" s="508"/>
      <c r="AY115" s="508"/>
      <c r="AZ115" s="508"/>
      <c r="BA115" s="508"/>
      <c r="BB115" s="512"/>
      <c r="BC115" s="538"/>
    </row>
    <row r="116" spans="1:55" ht="18.75" customHeight="1" thickBot="1">
      <c r="A116" s="697"/>
      <c r="B116" s="704" t="s">
        <v>318</v>
      </c>
      <c r="C116" s="705"/>
      <c r="D116" s="705"/>
      <c r="E116" s="705"/>
      <c r="F116" s="705"/>
      <c r="G116" s="706"/>
      <c r="H116" s="707" t="s">
        <v>319</v>
      </c>
      <c r="I116" s="707"/>
      <c r="J116" s="707"/>
      <c r="K116" s="708"/>
      <c r="L116" s="709" t="s">
        <v>320</v>
      </c>
      <c r="M116" s="710"/>
      <c r="N116" s="56" t="s">
        <v>321</v>
      </c>
      <c r="O116" s="711"/>
      <c r="P116" s="712"/>
      <c r="Q116" s="712"/>
      <c r="R116" s="712"/>
      <c r="S116" s="713"/>
      <c r="T116" s="57" t="s">
        <v>322</v>
      </c>
      <c r="U116" s="714" t="s">
        <v>326</v>
      </c>
      <c r="V116" s="715"/>
      <c r="W116" s="715"/>
      <c r="X116" s="715"/>
      <c r="Y116" s="716"/>
      <c r="Z116" s="375" t="str">
        <f>IF(H116="","",(VLOOKUP(H116,コード表!$A$106:$B$170,2,FALSE)))&amp;""</f>
        <v/>
      </c>
      <c r="AA116" s="811"/>
      <c r="AC116" s="530"/>
      <c r="AD116" s="520" t="s">
        <v>895</v>
      </c>
      <c r="AE116" s="549"/>
      <c r="AF116" s="549"/>
      <c r="AG116" s="549"/>
      <c r="AH116" s="549"/>
      <c r="AI116" s="521"/>
      <c r="AJ116" s="543" t="s">
        <v>319</v>
      </c>
      <c r="AK116" s="543"/>
      <c r="AL116" s="543"/>
      <c r="AM116" s="520"/>
      <c r="AN116" s="544" t="s">
        <v>896</v>
      </c>
      <c r="AO116" s="545"/>
      <c r="AP116" s="341" t="s">
        <v>897</v>
      </c>
      <c r="AQ116" s="544"/>
      <c r="AR116" s="523"/>
      <c r="AS116" s="523"/>
      <c r="AT116" s="523"/>
      <c r="AU116" s="545"/>
      <c r="AV116" s="342" t="s">
        <v>898</v>
      </c>
      <c r="AW116" s="546"/>
      <c r="AX116" s="547"/>
      <c r="AY116" s="547"/>
      <c r="AZ116" s="547"/>
      <c r="BA116" s="548"/>
      <c r="BB116" s="252" t="s">
        <v>956</v>
      </c>
      <c r="BC116" s="538"/>
    </row>
    <row r="117" spans="1:55" ht="18.75" customHeight="1" thickTop="1">
      <c r="A117" s="695" t="s">
        <v>347</v>
      </c>
      <c r="B117" s="698" t="s">
        <v>306</v>
      </c>
      <c r="C117" s="699"/>
      <c r="D117" s="699"/>
      <c r="E117" s="699"/>
      <c r="F117" s="699"/>
      <c r="G117" s="700"/>
      <c r="H117" s="701"/>
      <c r="I117" s="702"/>
      <c r="J117" s="702"/>
      <c r="K117" s="702"/>
      <c r="L117" s="702"/>
      <c r="M117" s="702"/>
      <c r="N117" s="702"/>
      <c r="O117" s="702"/>
      <c r="P117" s="703"/>
      <c r="Q117" s="717" t="s">
        <v>307</v>
      </c>
      <c r="R117" s="718"/>
      <c r="S117" s="718"/>
      <c r="T117" s="718"/>
      <c r="U117" s="718"/>
      <c r="V117" s="718"/>
      <c r="W117" s="718"/>
      <c r="X117" s="718"/>
      <c r="Y117" s="718"/>
      <c r="Z117" s="719"/>
      <c r="AA117" s="811"/>
      <c r="AC117" s="528" t="s">
        <v>941</v>
      </c>
      <c r="AD117" s="481" t="s">
        <v>51</v>
      </c>
      <c r="AE117" s="482"/>
      <c r="AF117" s="482"/>
      <c r="AG117" s="482"/>
      <c r="AH117" s="482"/>
      <c r="AI117" s="483"/>
      <c r="AJ117" s="481"/>
      <c r="AK117" s="482"/>
      <c r="AL117" s="482"/>
      <c r="AM117" s="482"/>
      <c r="AN117" s="482"/>
      <c r="AO117" s="482"/>
      <c r="AP117" s="482"/>
      <c r="AQ117" s="482"/>
      <c r="AR117" s="483"/>
      <c r="AS117" s="484"/>
      <c r="AT117" s="485"/>
      <c r="AU117" s="485"/>
      <c r="AV117" s="485"/>
      <c r="AW117" s="485"/>
      <c r="AX117" s="485"/>
      <c r="AY117" s="485"/>
      <c r="AZ117" s="485"/>
      <c r="BA117" s="485"/>
      <c r="BB117" s="486"/>
      <c r="BC117" s="538"/>
    </row>
    <row r="118" spans="1:55" ht="18.75" customHeight="1">
      <c r="A118" s="696"/>
      <c r="B118" s="723" t="s">
        <v>308</v>
      </c>
      <c r="C118" s="724"/>
      <c r="D118" s="724"/>
      <c r="E118" s="724"/>
      <c r="F118" s="724"/>
      <c r="G118" s="725"/>
      <c r="H118" s="726"/>
      <c r="I118" s="727"/>
      <c r="J118" s="727"/>
      <c r="K118" s="727"/>
      <c r="L118" s="727"/>
      <c r="M118" s="727"/>
      <c r="N118" s="727"/>
      <c r="O118" s="727"/>
      <c r="P118" s="728"/>
      <c r="Q118" s="720"/>
      <c r="R118" s="721"/>
      <c r="S118" s="721"/>
      <c r="T118" s="721"/>
      <c r="U118" s="721"/>
      <c r="V118" s="721"/>
      <c r="W118" s="721"/>
      <c r="X118" s="721"/>
      <c r="Y118" s="721"/>
      <c r="Z118" s="722"/>
      <c r="AA118" s="811"/>
      <c r="AC118" s="529"/>
      <c r="AD118" s="507" t="s">
        <v>10</v>
      </c>
      <c r="AE118" s="508"/>
      <c r="AF118" s="508"/>
      <c r="AG118" s="508"/>
      <c r="AH118" s="508"/>
      <c r="AI118" s="511"/>
      <c r="AJ118" s="507"/>
      <c r="AK118" s="508"/>
      <c r="AL118" s="508"/>
      <c r="AM118" s="508"/>
      <c r="AN118" s="508"/>
      <c r="AO118" s="508"/>
      <c r="AP118" s="508"/>
      <c r="AQ118" s="508"/>
      <c r="AR118" s="511"/>
      <c r="AS118" s="487"/>
      <c r="AT118" s="488"/>
      <c r="AU118" s="488"/>
      <c r="AV118" s="488"/>
      <c r="AW118" s="488"/>
      <c r="AX118" s="488"/>
      <c r="AY118" s="488"/>
      <c r="AZ118" s="488"/>
      <c r="BA118" s="488"/>
      <c r="BB118" s="489"/>
      <c r="BC118" s="538"/>
    </row>
    <row r="119" spans="1:55" ht="18.75" customHeight="1">
      <c r="A119" s="696"/>
      <c r="B119" s="723" t="s">
        <v>272</v>
      </c>
      <c r="C119" s="724"/>
      <c r="D119" s="724"/>
      <c r="E119" s="724"/>
      <c r="F119" s="724"/>
      <c r="G119" s="725"/>
      <c r="H119" s="729"/>
      <c r="I119" s="730"/>
      <c r="J119" s="52" t="s">
        <v>774</v>
      </c>
      <c r="K119" s="731"/>
      <c r="L119" s="732"/>
      <c r="M119" s="733"/>
      <c r="N119" s="734"/>
      <c r="O119" s="735"/>
      <c r="P119" s="735"/>
      <c r="Q119" s="735"/>
      <c r="R119" s="735"/>
      <c r="S119" s="735"/>
      <c r="T119" s="735"/>
      <c r="U119" s="735"/>
      <c r="V119" s="735"/>
      <c r="W119" s="735"/>
      <c r="X119" s="735"/>
      <c r="Y119" s="735"/>
      <c r="Z119" s="736"/>
      <c r="AA119" s="811"/>
      <c r="AC119" s="529"/>
      <c r="AD119" s="507" t="s">
        <v>846</v>
      </c>
      <c r="AE119" s="508"/>
      <c r="AF119" s="508"/>
      <c r="AG119" s="508"/>
      <c r="AH119" s="508"/>
      <c r="AI119" s="511"/>
      <c r="AJ119" s="490"/>
      <c r="AK119" s="491"/>
      <c r="AL119" s="243" t="s">
        <v>792</v>
      </c>
      <c r="AM119" s="492"/>
      <c r="AN119" s="493"/>
      <c r="AO119" s="494"/>
      <c r="AP119" s="495"/>
      <c r="AQ119" s="496"/>
      <c r="AR119" s="496"/>
      <c r="AS119" s="496"/>
      <c r="AT119" s="496"/>
      <c r="AU119" s="496"/>
      <c r="AV119" s="496"/>
      <c r="AW119" s="496"/>
      <c r="AX119" s="496"/>
      <c r="AY119" s="496"/>
      <c r="AZ119" s="496"/>
      <c r="BA119" s="496"/>
      <c r="BB119" s="497"/>
      <c r="BC119" s="538"/>
    </row>
    <row r="120" spans="1:55" ht="18.75" customHeight="1">
      <c r="A120" s="696"/>
      <c r="B120" s="737" t="s">
        <v>309</v>
      </c>
      <c r="C120" s="738"/>
      <c r="D120" s="739"/>
      <c r="E120" s="743" t="s">
        <v>310</v>
      </c>
      <c r="F120" s="744"/>
      <c r="G120" s="745"/>
      <c r="H120" s="726"/>
      <c r="I120" s="727"/>
      <c r="J120" s="746"/>
      <c r="K120" s="377" t="s">
        <v>281</v>
      </c>
      <c r="L120" s="747"/>
      <c r="M120" s="727"/>
      <c r="N120" s="727"/>
      <c r="O120" s="746"/>
      <c r="P120" s="377" t="s">
        <v>281</v>
      </c>
      <c r="Q120" s="748" t="s">
        <v>289</v>
      </c>
      <c r="R120" s="749"/>
      <c r="S120" s="750"/>
      <c r="T120" s="748" t="str">
        <f>H120&amp;K120&amp;L120&amp;P120</f>
        <v>選択選択</v>
      </c>
      <c r="U120" s="749"/>
      <c r="V120" s="749"/>
      <c r="W120" s="751"/>
      <c r="X120" s="752" t="str">
        <f>IF(T120="","",(VLOOKUP(TRIM(T120),コード表!$A$2:$B$59,2,FALSE)))&amp;""</f>
        <v/>
      </c>
      <c r="Y120" s="749"/>
      <c r="Z120" s="753"/>
      <c r="AA120" s="811"/>
      <c r="AC120" s="529"/>
      <c r="AD120" s="498" t="s">
        <v>885</v>
      </c>
      <c r="AE120" s="499"/>
      <c r="AF120" s="500"/>
      <c r="AG120" s="504" t="s">
        <v>886</v>
      </c>
      <c r="AH120" s="505"/>
      <c r="AI120" s="506"/>
      <c r="AJ120" s="507"/>
      <c r="AK120" s="508"/>
      <c r="AL120" s="509"/>
      <c r="AM120" s="245" t="s">
        <v>281</v>
      </c>
      <c r="AN120" s="510"/>
      <c r="AO120" s="508"/>
      <c r="AP120" s="508"/>
      <c r="AQ120" s="509"/>
      <c r="AR120" s="245" t="s">
        <v>281</v>
      </c>
      <c r="AS120" s="507" t="s">
        <v>869</v>
      </c>
      <c r="AT120" s="508"/>
      <c r="AU120" s="511"/>
      <c r="AV120" s="507" t="s">
        <v>959</v>
      </c>
      <c r="AW120" s="508"/>
      <c r="AX120" s="508"/>
      <c r="AY120" s="509"/>
      <c r="AZ120" s="510" t="s">
        <v>956</v>
      </c>
      <c r="BA120" s="508"/>
      <c r="BB120" s="512"/>
      <c r="BC120" s="538"/>
    </row>
    <row r="121" spans="1:55" ht="18.75" customHeight="1">
      <c r="A121" s="696"/>
      <c r="B121" s="740"/>
      <c r="C121" s="741"/>
      <c r="D121" s="742"/>
      <c r="E121" s="754" t="s">
        <v>311</v>
      </c>
      <c r="F121" s="755"/>
      <c r="G121" s="756"/>
      <c r="H121" s="726"/>
      <c r="I121" s="727"/>
      <c r="J121" s="727"/>
      <c r="K121" s="727"/>
      <c r="L121" s="727"/>
      <c r="M121" s="727"/>
      <c r="N121" s="727"/>
      <c r="O121" s="727"/>
      <c r="P121" s="727"/>
      <c r="Q121" s="727"/>
      <c r="R121" s="727"/>
      <c r="S121" s="727"/>
      <c r="T121" s="727"/>
      <c r="U121" s="727"/>
      <c r="V121" s="727"/>
      <c r="W121" s="727"/>
      <c r="X121" s="727"/>
      <c r="Y121" s="727"/>
      <c r="Z121" s="757"/>
      <c r="AA121" s="811"/>
      <c r="AC121" s="529"/>
      <c r="AD121" s="501"/>
      <c r="AE121" s="502"/>
      <c r="AF121" s="503"/>
      <c r="AG121" s="525" t="s">
        <v>887</v>
      </c>
      <c r="AH121" s="526"/>
      <c r="AI121" s="527"/>
      <c r="AJ121" s="507"/>
      <c r="AK121" s="508"/>
      <c r="AL121" s="508"/>
      <c r="AM121" s="508"/>
      <c r="AN121" s="508"/>
      <c r="AO121" s="508"/>
      <c r="AP121" s="508"/>
      <c r="AQ121" s="508"/>
      <c r="AR121" s="508"/>
      <c r="AS121" s="508"/>
      <c r="AT121" s="508"/>
      <c r="AU121" s="508"/>
      <c r="AV121" s="508"/>
      <c r="AW121" s="508"/>
      <c r="AX121" s="508"/>
      <c r="AY121" s="508"/>
      <c r="AZ121" s="508"/>
      <c r="BA121" s="508"/>
      <c r="BB121" s="512"/>
      <c r="BC121" s="538"/>
    </row>
    <row r="122" spans="1:55" ht="18.75" customHeight="1">
      <c r="A122" s="696"/>
      <c r="B122" s="723" t="s">
        <v>312</v>
      </c>
      <c r="C122" s="724"/>
      <c r="D122" s="724"/>
      <c r="E122" s="724"/>
      <c r="F122" s="724"/>
      <c r="G122" s="725"/>
      <c r="H122" s="758" t="s">
        <v>293</v>
      </c>
      <c r="I122" s="759"/>
      <c r="J122" s="760"/>
      <c r="K122" s="374" t="str">
        <f>IF(H122="","",(VLOOKUP(H122,コード表!$A$97:$B$103,2,FALSE)))&amp;""</f>
        <v/>
      </c>
      <c r="L122" s="403"/>
      <c r="M122" s="54" t="s">
        <v>313</v>
      </c>
      <c r="N122" s="404"/>
      <c r="O122" s="109" t="s">
        <v>314</v>
      </c>
      <c r="P122" s="405"/>
      <c r="Q122" s="110" t="s">
        <v>315</v>
      </c>
      <c r="R122" s="723" t="s">
        <v>277</v>
      </c>
      <c r="S122" s="725"/>
      <c r="T122" s="726"/>
      <c r="U122" s="727"/>
      <c r="V122" s="727"/>
      <c r="W122" s="727"/>
      <c r="X122" s="727"/>
      <c r="Y122" s="727"/>
      <c r="Z122" s="757"/>
      <c r="AA122" s="811"/>
      <c r="AC122" s="529"/>
      <c r="AD122" s="507" t="s">
        <v>40</v>
      </c>
      <c r="AE122" s="508"/>
      <c r="AF122" s="508"/>
      <c r="AG122" s="508"/>
      <c r="AH122" s="508"/>
      <c r="AI122" s="511"/>
      <c r="AJ122" s="513" t="s">
        <v>293</v>
      </c>
      <c r="AK122" s="514"/>
      <c r="AL122" s="515"/>
      <c r="AM122" s="340" t="s">
        <v>956</v>
      </c>
      <c r="AN122" s="253"/>
      <c r="AO122" s="248" t="s">
        <v>115</v>
      </c>
      <c r="AP122" s="254"/>
      <c r="AQ122" s="338" t="s">
        <v>772</v>
      </c>
      <c r="AR122" s="243"/>
      <c r="AS122" s="339" t="s">
        <v>43</v>
      </c>
      <c r="AT122" s="516"/>
      <c r="AU122" s="508"/>
      <c r="AV122" s="508"/>
      <c r="AW122" s="508"/>
      <c r="AX122" s="508"/>
      <c r="AY122" s="508"/>
      <c r="AZ122" s="508"/>
      <c r="BA122" s="508"/>
      <c r="BB122" s="512"/>
      <c r="BC122" s="538"/>
    </row>
    <row r="123" spans="1:55" ht="18.75" customHeight="1" thickBot="1">
      <c r="A123" s="697"/>
      <c r="B123" s="704" t="s">
        <v>318</v>
      </c>
      <c r="C123" s="705"/>
      <c r="D123" s="705"/>
      <c r="E123" s="705"/>
      <c r="F123" s="705"/>
      <c r="G123" s="706"/>
      <c r="H123" s="707" t="s">
        <v>319</v>
      </c>
      <c r="I123" s="707"/>
      <c r="J123" s="707"/>
      <c r="K123" s="708"/>
      <c r="L123" s="709" t="s">
        <v>320</v>
      </c>
      <c r="M123" s="710"/>
      <c r="N123" s="107" t="s">
        <v>321</v>
      </c>
      <c r="O123" s="711"/>
      <c r="P123" s="712"/>
      <c r="Q123" s="712"/>
      <c r="R123" s="712"/>
      <c r="S123" s="713"/>
      <c r="T123" s="108" t="s">
        <v>322</v>
      </c>
      <c r="U123" s="714" t="s">
        <v>326</v>
      </c>
      <c r="V123" s="715"/>
      <c r="W123" s="715"/>
      <c r="X123" s="715"/>
      <c r="Y123" s="716"/>
      <c r="Z123" s="375" t="str">
        <f>IF(H123="","",(VLOOKUP(H123,コード表!$A$106:$B$170,2,FALSE)))&amp;""</f>
        <v/>
      </c>
      <c r="AA123" s="811"/>
      <c r="AC123" s="530"/>
      <c r="AD123" s="520" t="s">
        <v>895</v>
      </c>
      <c r="AE123" s="549"/>
      <c r="AF123" s="549"/>
      <c r="AG123" s="549"/>
      <c r="AH123" s="549"/>
      <c r="AI123" s="521"/>
      <c r="AJ123" s="543" t="s">
        <v>319</v>
      </c>
      <c r="AK123" s="543"/>
      <c r="AL123" s="543"/>
      <c r="AM123" s="520"/>
      <c r="AN123" s="544" t="s">
        <v>896</v>
      </c>
      <c r="AO123" s="545"/>
      <c r="AP123" s="341" t="s">
        <v>897</v>
      </c>
      <c r="AQ123" s="544"/>
      <c r="AR123" s="523"/>
      <c r="AS123" s="523"/>
      <c r="AT123" s="523"/>
      <c r="AU123" s="545"/>
      <c r="AV123" s="342" t="s">
        <v>898</v>
      </c>
      <c r="AW123" s="546"/>
      <c r="AX123" s="547"/>
      <c r="AY123" s="547"/>
      <c r="AZ123" s="547"/>
      <c r="BA123" s="548"/>
      <c r="BB123" s="252" t="s">
        <v>956</v>
      </c>
      <c r="BC123" s="538"/>
    </row>
    <row r="124" spans="1:55" ht="18.75" customHeight="1" thickTop="1">
      <c r="A124" s="695" t="s">
        <v>348</v>
      </c>
      <c r="B124" s="698" t="s">
        <v>306</v>
      </c>
      <c r="C124" s="699"/>
      <c r="D124" s="699"/>
      <c r="E124" s="699"/>
      <c r="F124" s="699"/>
      <c r="G124" s="700"/>
      <c r="H124" s="701"/>
      <c r="I124" s="702"/>
      <c r="J124" s="702"/>
      <c r="K124" s="702"/>
      <c r="L124" s="702"/>
      <c r="M124" s="702"/>
      <c r="N124" s="702"/>
      <c r="O124" s="702"/>
      <c r="P124" s="703"/>
      <c r="Q124" s="717" t="s">
        <v>307</v>
      </c>
      <c r="R124" s="718"/>
      <c r="S124" s="718"/>
      <c r="T124" s="718"/>
      <c r="U124" s="718"/>
      <c r="V124" s="718"/>
      <c r="W124" s="718"/>
      <c r="X124" s="718"/>
      <c r="Y124" s="718"/>
      <c r="Z124" s="719"/>
      <c r="AA124" s="811"/>
      <c r="AC124" s="528" t="s">
        <v>942</v>
      </c>
      <c r="AD124" s="481" t="s">
        <v>51</v>
      </c>
      <c r="AE124" s="482"/>
      <c r="AF124" s="482"/>
      <c r="AG124" s="482"/>
      <c r="AH124" s="482"/>
      <c r="AI124" s="483"/>
      <c r="AJ124" s="481"/>
      <c r="AK124" s="482"/>
      <c r="AL124" s="482"/>
      <c r="AM124" s="482"/>
      <c r="AN124" s="482"/>
      <c r="AO124" s="482"/>
      <c r="AP124" s="482"/>
      <c r="AQ124" s="482"/>
      <c r="AR124" s="483"/>
      <c r="AS124" s="484"/>
      <c r="AT124" s="485"/>
      <c r="AU124" s="485"/>
      <c r="AV124" s="485"/>
      <c r="AW124" s="485"/>
      <c r="AX124" s="485"/>
      <c r="AY124" s="485"/>
      <c r="AZ124" s="485"/>
      <c r="BA124" s="485"/>
      <c r="BB124" s="486"/>
      <c r="BC124" s="538"/>
    </row>
    <row r="125" spans="1:55" ht="18.75" customHeight="1">
      <c r="A125" s="696"/>
      <c r="B125" s="723" t="s">
        <v>308</v>
      </c>
      <c r="C125" s="724"/>
      <c r="D125" s="724"/>
      <c r="E125" s="724"/>
      <c r="F125" s="724"/>
      <c r="G125" s="725"/>
      <c r="H125" s="726"/>
      <c r="I125" s="727"/>
      <c r="J125" s="727"/>
      <c r="K125" s="727"/>
      <c r="L125" s="727"/>
      <c r="M125" s="727"/>
      <c r="N125" s="727"/>
      <c r="O125" s="727"/>
      <c r="P125" s="728"/>
      <c r="Q125" s="720"/>
      <c r="R125" s="721"/>
      <c r="S125" s="721"/>
      <c r="T125" s="721"/>
      <c r="U125" s="721"/>
      <c r="V125" s="721"/>
      <c r="W125" s="721"/>
      <c r="X125" s="721"/>
      <c r="Y125" s="721"/>
      <c r="Z125" s="722"/>
      <c r="AA125" s="811"/>
      <c r="AC125" s="529"/>
      <c r="AD125" s="507" t="s">
        <v>10</v>
      </c>
      <c r="AE125" s="508"/>
      <c r="AF125" s="508"/>
      <c r="AG125" s="508"/>
      <c r="AH125" s="508"/>
      <c r="AI125" s="511"/>
      <c r="AJ125" s="507"/>
      <c r="AK125" s="508"/>
      <c r="AL125" s="508"/>
      <c r="AM125" s="508"/>
      <c r="AN125" s="508"/>
      <c r="AO125" s="508"/>
      <c r="AP125" s="508"/>
      <c r="AQ125" s="508"/>
      <c r="AR125" s="511"/>
      <c r="AS125" s="487"/>
      <c r="AT125" s="488"/>
      <c r="AU125" s="488"/>
      <c r="AV125" s="488"/>
      <c r="AW125" s="488"/>
      <c r="AX125" s="488"/>
      <c r="AY125" s="488"/>
      <c r="AZ125" s="488"/>
      <c r="BA125" s="488"/>
      <c r="BB125" s="489"/>
      <c r="BC125" s="538"/>
    </row>
    <row r="126" spans="1:55" ht="18.75" customHeight="1">
      <c r="A126" s="696"/>
      <c r="B126" s="723" t="s">
        <v>272</v>
      </c>
      <c r="C126" s="724"/>
      <c r="D126" s="724"/>
      <c r="E126" s="724"/>
      <c r="F126" s="724"/>
      <c r="G126" s="725"/>
      <c r="H126" s="729"/>
      <c r="I126" s="730"/>
      <c r="J126" s="52" t="s">
        <v>774</v>
      </c>
      <c r="K126" s="731"/>
      <c r="L126" s="732"/>
      <c r="M126" s="733"/>
      <c r="N126" s="734"/>
      <c r="O126" s="735"/>
      <c r="P126" s="735"/>
      <c r="Q126" s="735"/>
      <c r="R126" s="735"/>
      <c r="S126" s="735"/>
      <c r="T126" s="735"/>
      <c r="U126" s="735"/>
      <c r="V126" s="735"/>
      <c r="W126" s="735"/>
      <c r="X126" s="735"/>
      <c r="Y126" s="735"/>
      <c r="Z126" s="736"/>
      <c r="AA126" s="811"/>
      <c r="AC126" s="529"/>
      <c r="AD126" s="507" t="s">
        <v>846</v>
      </c>
      <c r="AE126" s="508"/>
      <c r="AF126" s="508"/>
      <c r="AG126" s="508"/>
      <c r="AH126" s="508"/>
      <c r="AI126" s="511"/>
      <c r="AJ126" s="490"/>
      <c r="AK126" s="491"/>
      <c r="AL126" s="243" t="s">
        <v>792</v>
      </c>
      <c r="AM126" s="492"/>
      <c r="AN126" s="493"/>
      <c r="AO126" s="494"/>
      <c r="AP126" s="495"/>
      <c r="AQ126" s="496"/>
      <c r="AR126" s="496"/>
      <c r="AS126" s="496"/>
      <c r="AT126" s="496"/>
      <c r="AU126" s="496"/>
      <c r="AV126" s="496"/>
      <c r="AW126" s="496"/>
      <c r="AX126" s="496"/>
      <c r="AY126" s="496"/>
      <c r="AZ126" s="496"/>
      <c r="BA126" s="496"/>
      <c r="BB126" s="497"/>
      <c r="BC126" s="538"/>
    </row>
    <row r="127" spans="1:55" ht="18.75" customHeight="1">
      <c r="A127" s="696"/>
      <c r="B127" s="737" t="s">
        <v>309</v>
      </c>
      <c r="C127" s="738"/>
      <c r="D127" s="739"/>
      <c r="E127" s="743" t="s">
        <v>310</v>
      </c>
      <c r="F127" s="744"/>
      <c r="G127" s="745"/>
      <c r="H127" s="726"/>
      <c r="I127" s="727"/>
      <c r="J127" s="746"/>
      <c r="K127" s="377" t="s">
        <v>281</v>
      </c>
      <c r="L127" s="747"/>
      <c r="M127" s="727"/>
      <c r="N127" s="727"/>
      <c r="O127" s="746"/>
      <c r="P127" s="377" t="s">
        <v>281</v>
      </c>
      <c r="Q127" s="748" t="s">
        <v>289</v>
      </c>
      <c r="R127" s="749"/>
      <c r="S127" s="750"/>
      <c r="T127" s="748" t="str">
        <f>H127&amp;K127&amp;L127&amp;P127</f>
        <v>選択選択</v>
      </c>
      <c r="U127" s="749"/>
      <c r="V127" s="749"/>
      <c r="W127" s="751"/>
      <c r="X127" s="752" t="str">
        <f>IF(T127="","",(VLOOKUP(TRIM(T127),コード表!$A$2:$B$59,2,FALSE)))&amp;""</f>
        <v/>
      </c>
      <c r="Y127" s="749"/>
      <c r="Z127" s="753"/>
      <c r="AA127" s="811"/>
      <c r="AC127" s="529"/>
      <c r="AD127" s="498" t="s">
        <v>885</v>
      </c>
      <c r="AE127" s="499"/>
      <c r="AF127" s="500"/>
      <c r="AG127" s="504" t="s">
        <v>886</v>
      </c>
      <c r="AH127" s="505"/>
      <c r="AI127" s="506"/>
      <c r="AJ127" s="507"/>
      <c r="AK127" s="508"/>
      <c r="AL127" s="509"/>
      <c r="AM127" s="245" t="s">
        <v>281</v>
      </c>
      <c r="AN127" s="510"/>
      <c r="AO127" s="508"/>
      <c r="AP127" s="508"/>
      <c r="AQ127" s="509"/>
      <c r="AR127" s="245" t="s">
        <v>281</v>
      </c>
      <c r="AS127" s="507" t="s">
        <v>869</v>
      </c>
      <c r="AT127" s="508"/>
      <c r="AU127" s="511"/>
      <c r="AV127" s="507" t="s">
        <v>959</v>
      </c>
      <c r="AW127" s="508"/>
      <c r="AX127" s="508"/>
      <c r="AY127" s="509"/>
      <c r="AZ127" s="510" t="s">
        <v>956</v>
      </c>
      <c r="BA127" s="508"/>
      <c r="BB127" s="512"/>
      <c r="BC127" s="538"/>
    </row>
    <row r="128" spans="1:55" ht="18.75" customHeight="1">
      <c r="A128" s="696"/>
      <c r="B128" s="740"/>
      <c r="C128" s="741"/>
      <c r="D128" s="742"/>
      <c r="E128" s="754" t="s">
        <v>311</v>
      </c>
      <c r="F128" s="755"/>
      <c r="G128" s="756"/>
      <c r="H128" s="726"/>
      <c r="I128" s="727"/>
      <c r="J128" s="727"/>
      <c r="K128" s="727"/>
      <c r="L128" s="727"/>
      <c r="M128" s="727"/>
      <c r="N128" s="727"/>
      <c r="O128" s="727"/>
      <c r="P128" s="727"/>
      <c r="Q128" s="727"/>
      <c r="R128" s="727"/>
      <c r="S128" s="727"/>
      <c r="T128" s="727"/>
      <c r="U128" s="727"/>
      <c r="V128" s="727"/>
      <c r="W128" s="727"/>
      <c r="X128" s="727"/>
      <c r="Y128" s="727"/>
      <c r="Z128" s="757"/>
      <c r="AA128" s="811"/>
      <c r="AC128" s="529"/>
      <c r="AD128" s="501"/>
      <c r="AE128" s="502"/>
      <c r="AF128" s="503"/>
      <c r="AG128" s="525" t="s">
        <v>887</v>
      </c>
      <c r="AH128" s="526"/>
      <c r="AI128" s="527"/>
      <c r="AJ128" s="507"/>
      <c r="AK128" s="508"/>
      <c r="AL128" s="508"/>
      <c r="AM128" s="508"/>
      <c r="AN128" s="508"/>
      <c r="AO128" s="508"/>
      <c r="AP128" s="508"/>
      <c r="AQ128" s="508"/>
      <c r="AR128" s="508"/>
      <c r="AS128" s="508"/>
      <c r="AT128" s="508"/>
      <c r="AU128" s="508"/>
      <c r="AV128" s="508"/>
      <c r="AW128" s="508"/>
      <c r="AX128" s="508"/>
      <c r="AY128" s="508"/>
      <c r="AZ128" s="508"/>
      <c r="BA128" s="508"/>
      <c r="BB128" s="512"/>
      <c r="BC128" s="538"/>
    </row>
    <row r="129" spans="1:55" ht="18.75" customHeight="1">
      <c r="A129" s="696"/>
      <c r="B129" s="723" t="s">
        <v>312</v>
      </c>
      <c r="C129" s="724"/>
      <c r="D129" s="724"/>
      <c r="E129" s="724"/>
      <c r="F129" s="724"/>
      <c r="G129" s="725"/>
      <c r="H129" s="758" t="s">
        <v>293</v>
      </c>
      <c r="I129" s="759"/>
      <c r="J129" s="760"/>
      <c r="K129" s="374" t="str">
        <f>IF(H129="","",(VLOOKUP(H129,コード表!$A$97:$B$103,2,FALSE)))&amp;""</f>
        <v/>
      </c>
      <c r="L129" s="403"/>
      <c r="M129" s="54" t="s">
        <v>313</v>
      </c>
      <c r="N129" s="404"/>
      <c r="O129" s="109" t="s">
        <v>314</v>
      </c>
      <c r="P129" s="405"/>
      <c r="Q129" s="110" t="s">
        <v>315</v>
      </c>
      <c r="R129" s="723" t="s">
        <v>277</v>
      </c>
      <c r="S129" s="725"/>
      <c r="T129" s="726"/>
      <c r="U129" s="727"/>
      <c r="V129" s="727"/>
      <c r="W129" s="727"/>
      <c r="X129" s="727"/>
      <c r="Y129" s="727"/>
      <c r="Z129" s="757"/>
      <c r="AA129" s="811"/>
      <c r="AC129" s="529"/>
      <c r="AD129" s="507" t="s">
        <v>40</v>
      </c>
      <c r="AE129" s="508"/>
      <c r="AF129" s="508"/>
      <c r="AG129" s="508"/>
      <c r="AH129" s="508"/>
      <c r="AI129" s="511"/>
      <c r="AJ129" s="513" t="s">
        <v>293</v>
      </c>
      <c r="AK129" s="514"/>
      <c r="AL129" s="515"/>
      <c r="AM129" s="340" t="s">
        <v>956</v>
      </c>
      <c r="AN129" s="253"/>
      <c r="AO129" s="248" t="s">
        <v>115</v>
      </c>
      <c r="AP129" s="254"/>
      <c r="AQ129" s="338" t="s">
        <v>772</v>
      </c>
      <c r="AR129" s="243"/>
      <c r="AS129" s="339" t="s">
        <v>43</v>
      </c>
      <c r="AT129" s="516"/>
      <c r="AU129" s="508"/>
      <c r="AV129" s="508"/>
      <c r="AW129" s="508"/>
      <c r="AX129" s="508"/>
      <c r="AY129" s="508"/>
      <c r="AZ129" s="508"/>
      <c r="BA129" s="508"/>
      <c r="BB129" s="512"/>
      <c r="BC129" s="538"/>
    </row>
    <row r="130" spans="1:55" ht="18.75" customHeight="1" thickBot="1">
      <c r="A130" s="697"/>
      <c r="B130" s="704" t="s">
        <v>318</v>
      </c>
      <c r="C130" s="705"/>
      <c r="D130" s="705"/>
      <c r="E130" s="705"/>
      <c r="F130" s="705"/>
      <c r="G130" s="706"/>
      <c r="H130" s="707" t="s">
        <v>319</v>
      </c>
      <c r="I130" s="707"/>
      <c r="J130" s="707"/>
      <c r="K130" s="708"/>
      <c r="L130" s="709" t="s">
        <v>320</v>
      </c>
      <c r="M130" s="710"/>
      <c r="N130" s="107" t="s">
        <v>321</v>
      </c>
      <c r="O130" s="711"/>
      <c r="P130" s="712"/>
      <c r="Q130" s="712"/>
      <c r="R130" s="712"/>
      <c r="S130" s="713"/>
      <c r="T130" s="108" t="s">
        <v>322</v>
      </c>
      <c r="U130" s="714" t="s">
        <v>326</v>
      </c>
      <c r="V130" s="715"/>
      <c r="W130" s="715"/>
      <c r="X130" s="715"/>
      <c r="Y130" s="716"/>
      <c r="Z130" s="375" t="str">
        <f>IF(H130="","",(VLOOKUP(H130,コード表!$A$106:$B$170,2,FALSE)))&amp;""</f>
        <v/>
      </c>
      <c r="AA130" s="811"/>
      <c r="AC130" s="530"/>
      <c r="AD130" s="520" t="s">
        <v>895</v>
      </c>
      <c r="AE130" s="549"/>
      <c r="AF130" s="549"/>
      <c r="AG130" s="549"/>
      <c r="AH130" s="549"/>
      <c r="AI130" s="521"/>
      <c r="AJ130" s="543" t="s">
        <v>319</v>
      </c>
      <c r="AK130" s="543"/>
      <c r="AL130" s="543"/>
      <c r="AM130" s="520"/>
      <c r="AN130" s="544" t="s">
        <v>896</v>
      </c>
      <c r="AO130" s="545"/>
      <c r="AP130" s="341" t="s">
        <v>897</v>
      </c>
      <c r="AQ130" s="544"/>
      <c r="AR130" s="523"/>
      <c r="AS130" s="523"/>
      <c r="AT130" s="523"/>
      <c r="AU130" s="545"/>
      <c r="AV130" s="342" t="s">
        <v>898</v>
      </c>
      <c r="AW130" s="546"/>
      <c r="AX130" s="547"/>
      <c r="AY130" s="547"/>
      <c r="AZ130" s="547"/>
      <c r="BA130" s="548"/>
      <c r="BB130" s="252" t="s">
        <v>956</v>
      </c>
      <c r="BC130" s="538"/>
    </row>
    <row r="131" spans="1:55" ht="18.75" customHeight="1" thickTop="1">
      <c r="A131" s="695" t="s">
        <v>796</v>
      </c>
      <c r="B131" s="698" t="s">
        <v>306</v>
      </c>
      <c r="C131" s="699"/>
      <c r="D131" s="699"/>
      <c r="E131" s="699"/>
      <c r="F131" s="699"/>
      <c r="G131" s="700"/>
      <c r="H131" s="701"/>
      <c r="I131" s="702"/>
      <c r="J131" s="702"/>
      <c r="K131" s="702"/>
      <c r="L131" s="702"/>
      <c r="M131" s="702"/>
      <c r="N131" s="702"/>
      <c r="O131" s="702"/>
      <c r="P131" s="703"/>
      <c r="Q131" s="717" t="s">
        <v>307</v>
      </c>
      <c r="R131" s="718"/>
      <c r="S131" s="718"/>
      <c r="T131" s="718"/>
      <c r="U131" s="718"/>
      <c r="V131" s="718"/>
      <c r="W131" s="718"/>
      <c r="X131" s="718"/>
      <c r="Y131" s="718"/>
      <c r="Z131" s="719"/>
      <c r="AA131" s="811"/>
      <c r="AC131" s="528" t="s">
        <v>943</v>
      </c>
      <c r="AD131" s="481" t="s">
        <v>51</v>
      </c>
      <c r="AE131" s="482"/>
      <c r="AF131" s="482"/>
      <c r="AG131" s="482"/>
      <c r="AH131" s="482"/>
      <c r="AI131" s="483"/>
      <c r="AJ131" s="481"/>
      <c r="AK131" s="482"/>
      <c r="AL131" s="482"/>
      <c r="AM131" s="482"/>
      <c r="AN131" s="482"/>
      <c r="AO131" s="482"/>
      <c r="AP131" s="482"/>
      <c r="AQ131" s="482"/>
      <c r="AR131" s="483"/>
      <c r="AS131" s="484"/>
      <c r="AT131" s="485"/>
      <c r="AU131" s="485"/>
      <c r="AV131" s="485"/>
      <c r="AW131" s="485"/>
      <c r="AX131" s="485"/>
      <c r="AY131" s="485"/>
      <c r="AZ131" s="485"/>
      <c r="BA131" s="485"/>
      <c r="BB131" s="486"/>
      <c r="BC131" s="538"/>
    </row>
    <row r="132" spans="1:55" ht="18.75" customHeight="1">
      <c r="A132" s="696"/>
      <c r="B132" s="723" t="s">
        <v>308</v>
      </c>
      <c r="C132" s="724"/>
      <c r="D132" s="724"/>
      <c r="E132" s="724"/>
      <c r="F132" s="724"/>
      <c r="G132" s="725"/>
      <c r="H132" s="726"/>
      <c r="I132" s="727"/>
      <c r="J132" s="727"/>
      <c r="K132" s="727"/>
      <c r="L132" s="727"/>
      <c r="M132" s="727"/>
      <c r="N132" s="727"/>
      <c r="O132" s="727"/>
      <c r="P132" s="728"/>
      <c r="Q132" s="720"/>
      <c r="R132" s="721"/>
      <c r="S132" s="721"/>
      <c r="T132" s="721"/>
      <c r="U132" s="721"/>
      <c r="V132" s="721"/>
      <c r="W132" s="721"/>
      <c r="X132" s="721"/>
      <c r="Y132" s="721"/>
      <c r="Z132" s="722"/>
      <c r="AA132" s="811"/>
      <c r="AC132" s="529"/>
      <c r="AD132" s="507" t="s">
        <v>10</v>
      </c>
      <c r="AE132" s="508"/>
      <c r="AF132" s="508"/>
      <c r="AG132" s="508"/>
      <c r="AH132" s="508"/>
      <c r="AI132" s="511"/>
      <c r="AJ132" s="507"/>
      <c r="AK132" s="508"/>
      <c r="AL132" s="508"/>
      <c r="AM132" s="508"/>
      <c r="AN132" s="508"/>
      <c r="AO132" s="508"/>
      <c r="AP132" s="508"/>
      <c r="AQ132" s="508"/>
      <c r="AR132" s="511"/>
      <c r="AS132" s="487"/>
      <c r="AT132" s="488"/>
      <c r="AU132" s="488"/>
      <c r="AV132" s="488"/>
      <c r="AW132" s="488"/>
      <c r="AX132" s="488"/>
      <c r="AY132" s="488"/>
      <c r="AZ132" s="488"/>
      <c r="BA132" s="488"/>
      <c r="BB132" s="489"/>
      <c r="BC132" s="538"/>
    </row>
    <row r="133" spans="1:55" ht="18.75" customHeight="1">
      <c r="A133" s="696"/>
      <c r="B133" s="723" t="s">
        <v>272</v>
      </c>
      <c r="C133" s="724"/>
      <c r="D133" s="724"/>
      <c r="E133" s="724"/>
      <c r="F133" s="724"/>
      <c r="G133" s="725"/>
      <c r="H133" s="729"/>
      <c r="I133" s="730"/>
      <c r="J133" s="52" t="s">
        <v>774</v>
      </c>
      <c r="K133" s="731"/>
      <c r="L133" s="732"/>
      <c r="M133" s="733"/>
      <c r="N133" s="734"/>
      <c r="O133" s="735"/>
      <c r="P133" s="735"/>
      <c r="Q133" s="735"/>
      <c r="R133" s="735"/>
      <c r="S133" s="735"/>
      <c r="T133" s="735"/>
      <c r="U133" s="735"/>
      <c r="V133" s="735"/>
      <c r="W133" s="735"/>
      <c r="X133" s="735"/>
      <c r="Y133" s="735"/>
      <c r="Z133" s="736"/>
      <c r="AA133" s="811"/>
      <c r="AC133" s="529"/>
      <c r="AD133" s="507" t="s">
        <v>846</v>
      </c>
      <c r="AE133" s="508"/>
      <c r="AF133" s="508"/>
      <c r="AG133" s="508"/>
      <c r="AH133" s="508"/>
      <c r="AI133" s="511"/>
      <c r="AJ133" s="490"/>
      <c r="AK133" s="491"/>
      <c r="AL133" s="243" t="s">
        <v>792</v>
      </c>
      <c r="AM133" s="492"/>
      <c r="AN133" s="493"/>
      <c r="AO133" s="494"/>
      <c r="AP133" s="495"/>
      <c r="AQ133" s="496"/>
      <c r="AR133" s="496"/>
      <c r="AS133" s="496"/>
      <c r="AT133" s="496"/>
      <c r="AU133" s="496"/>
      <c r="AV133" s="496"/>
      <c r="AW133" s="496"/>
      <c r="AX133" s="496"/>
      <c r="AY133" s="496"/>
      <c r="AZ133" s="496"/>
      <c r="BA133" s="496"/>
      <c r="BB133" s="497"/>
      <c r="BC133" s="538"/>
    </row>
    <row r="134" spans="1:55" ht="18.75" customHeight="1">
      <c r="A134" s="696"/>
      <c r="B134" s="737" t="s">
        <v>309</v>
      </c>
      <c r="C134" s="738"/>
      <c r="D134" s="739"/>
      <c r="E134" s="743" t="s">
        <v>310</v>
      </c>
      <c r="F134" s="744"/>
      <c r="G134" s="745"/>
      <c r="H134" s="726"/>
      <c r="I134" s="727"/>
      <c r="J134" s="746"/>
      <c r="K134" s="377" t="s">
        <v>281</v>
      </c>
      <c r="L134" s="747"/>
      <c r="M134" s="727"/>
      <c r="N134" s="727"/>
      <c r="O134" s="746"/>
      <c r="P134" s="377" t="s">
        <v>281</v>
      </c>
      <c r="Q134" s="748" t="s">
        <v>289</v>
      </c>
      <c r="R134" s="749"/>
      <c r="S134" s="750"/>
      <c r="T134" s="748" t="str">
        <f>H134&amp;K134&amp;L134&amp;P134</f>
        <v>選択選択</v>
      </c>
      <c r="U134" s="749"/>
      <c r="V134" s="749"/>
      <c r="W134" s="751"/>
      <c r="X134" s="752" t="str">
        <f>IF(T134="","",(VLOOKUP(TRIM(T134),コード表!$A$2:$B$59,2,FALSE)))&amp;""</f>
        <v/>
      </c>
      <c r="Y134" s="749"/>
      <c r="Z134" s="753"/>
      <c r="AA134" s="811"/>
      <c r="AC134" s="529"/>
      <c r="AD134" s="498" t="s">
        <v>885</v>
      </c>
      <c r="AE134" s="499"/>
      <c r="AF134" s="500"/>
      <c r="AG134" s="504" t="s">
        <v>886</v>
      </c>
      <c r="AH134" s="505"/>
      <c r="AI134" s="506"/>
      <c r="AJ134" s="507"/>
      <c r="AK134" s="508"/>
      <c r="AL134" s="509"/>
      <c r="AM134" s="245" t="s">
        <v>281</v>
      </c>
      <c r="AN134" s="510"/>
      <c r="AO134" s="508"/>
      <c r="AP134" s="508"/>
      <c r="AQ134" s="509"/>
      <c r="AR134" s="245" t="s">
        <v>281</v>
      </c>
      <c r="AS134" s="507" t="s">
        <v>869</v>
      </c>
      <c r="AT134" s="508"/>
      <c r="AU134" s="511"/>
      <c r="AV134" s="507" t="s">
        <v>959</v>
      </c>
      <c r="AW134" s="508"/>
      <c r="AX134" s="508"/>
      <c r="AY134" s="509"/>
      <c r="AZ134" s="510" t="s">
        <v>956</v>
      </c>
      <c r="BA134" s="508"/>
      <c r="BB134" s="512"/>
      <c r="BC134" s="538"/>
    </row>
    <row r="135" spans="1:55" ht="18.75" customHeight="1">
      <c r="A135" s="696"/>
      <c r="B135" s="740"/>
      <c r="C135" s="741"/>
      <c r="D135" s="742"/>
      <c r="E135" s="754" t="s">
        <v>311</v>
      </c>
      <c r="F135" s="755"/>
      <c r="G135" s="756"/>
      <c r="H135" s="726"/>
      <c r="I135" s="727"/>
      <c r="J135" s="727"/>
      <c r="K135" s="727"/>
      <c r="L135" s="727"/>
      <c r="M135" s="727"/>
      <c r="N135" s="727"/>
      <c r="O135" s="727"/>
      <c r="P135" s="727"/>
      <c r="Q135" s="727"/>
      <c r="R135" s="727"/>
      <c r="S135" s="727"/>
      <c r="T135" s="727"/>
      <c r="U135" s="727"/>
      <c r="V135" s="727"/>
      <c r="W135" s="727"/>
      <c r="X135" s="727"/>
      <c r="Y135" s="727"/>
      <c r="Z135" s="757"/>
      <c r="AA135" s="811"/>
      <c r="AC135" s="529"/>
      <c r="AD135" s="501"/>
      <c r="AE135" s="502"/>
      <c r="AF135" s="503"/>
      <c r="AG135" s="525" t="s">
        <v>887</v>
      </c>
      <c r="AH135" s="526"/>
      <c r="AI135" s="527"/>
      <c r="AJ135" s="507"/>
      <c r="AK135" s="508"/>
      <c r="AL135" s="508"/>
      <c r="AM135" s="508"/>
      <c r="AN135" s="508"/>
      <c r="AO135" s="508"/>
      <c r="AP135" s="508"/>
      <c r="AQ135" s="508"/>
      <c r="AR135" s="508"/>
      <c r="AS135" s="508"/>
      <c r="AT135" s="508"/>
      <c r="AU135" s="508"/>
      <c r="AV135" s="508"/>
      <c r="AW135" s="508"/>
      <c r="AX135" s="508"/>
      <c r="AY135" s="508"/>
      <c r="AZ135" s="508"/>
      <c r="BA135" s="508"/>
      <c r="BB135" s="512"/>
      <c r="BC135" s="538"/>
    </row>
    <row r="136" spans="1:55" ht="18.75" customHeight="1">
      <c r="A136" s="696"/>
      <c r="B136" s="723" t="s">
        <v>312</v>
      </c>
      <c r="C136" s="724"/>
      <c r="D136" s="724"/>
      <c r="E136" s="724"/>
      <c r="F136" s="724"/>
      <c r="G136" s="725"/>
      <c r="H136" s="758" t="s">
        <v>293</v>
      </c>
      <c r="I136" s="759"/>
      <c r="J136" s="760"/>
      <c r="K136" s="374" t="str">
        <f>IF(H136="","",(VLOOKUP(H136,コード表!$A$97:$B$103,2,FALSE)))&amp;""</f>
        <v/>
      </c>
      <c r="L136" s="403"/>
      <c r="M136" s="54" t="s">
        <v>313</v>
      </c>
      <c r="N136" s="404"/>
      <c r="O136" s="51" t="s">
        <v>314</v>
      </c>
      <c r="P136" s="405"/>
      <c r="Q136" s="55" t="s">
        <v>315</v>
      </c>
      <c r="R136" s="723" t="s">
        <v>277</v>
      </c>
      <c r="S136" s="725"/>
      <c r="T136" s="726"/>
      <c r="U136" s="727"/>
      <c r="V136" s="727"/>
      <c r="W136" s="727"/>
      <c r="X136" s="727"/>
      <c r="Y136" s="727"/>
      <c r="Z136" s="757"/>
      <c r="AA136" s="811"/>
      <c r="AC136" s="529"/>
      <c r="AD136" s="507" t="s">
        <v>40</v>
      </c>
      <c r="AE136" s="508"/>
      <c r="AF136" s="508"/>
      <c r="AG136" s="508"/>
      <c r="AH136" s="508"/>
      <c r="AI136" s="511"/>
      <c r="AJ136" s="513" t="s">
        <v>293</v>
      </c>
      <c r="AK136" s="514"/>
      <c r="AL136" s="515"/>
      <c r="AM136" s="340" t="s">
        <v>956</v>
      </c>
      <c r="AN136" s="253"/>
      <c r="AO136" s="248" t="s">
        <v>115</v>
      </c>
      <c r="AP136" s="254"/>
      <c r="AQ136" s="338" t="s">
        <v>772</v>
      </c>
      <c r="AR136" s="243"/>
      <c r="AS136" s="339" t="s">
        <v>43</v>
      </c>
      <c r="AT136" s="516"/>
      <c r="AU136" s="508"/>
      <c r="AV136" s="508"/>
      <c r="AW136" s="508"/>
      <c r="AX136" s="508"/>
      <c r="AY136" s="508"/>
      <c r="AZ136" s="508"/>
      <c r="BA136" s="508"/>
      <c r="BB136" s="512"/>
      <c r="BC136" s="538"/>
    </row>
    <row r="137" spans="1:55" ht="18.75" customHeight="1" thickBot="1">
      <c r="A137" s="697"/>
      <c r="B137" s="704" t="s">
        <v>318</v>
      </c>
      <c r="C137" s="705"/>
      <c r="D137" s="705"/>
      <c r="E137" s="705"/>
      <c r="F137" s="705"/>
      <c r="G137" s="706"/>
      <c r="H137" s="707" t="s">
        <v>319</v>
      </c>
      <c r="I137" s="707"/>
      <c r="J137" s="707"/>
      <c r="K137" s="708"/>
      <c r="L137" s="709" t="s">
        <v>320</v>
      </c>
      <c r="M137" s="710"/>
      <c r="N137" s="56" t="s">
        <v>321</v>
      </c>
      <c r="O137" s="711"/>
      <c r="P137" s="712"/>
      <c r="Q137" s="712"/>
      <c r="R137" s="712"/>
      <c r="S137" s="713"/>
      <c r="T137" s="57" t="s">
        <v>322</v>
      </c>
      <c r="U137" s="714" t="s">
        <v>326</v>
      </c>
      <c r="V137" s="715"/>
      <c r="W137" s="715"/>
      <c r="X137" s="715"/>
      <c r="Y137" s="716"/>
      <c r="Z137" s="375" t="str">
        <f>IF(H137="","",(VLOOKUP(H137,コード表!$A$106:$B$170,2,FALSE)))&amp;""</f>
        <v/>
      </c>
      <c r="AA137" s="811"/>
      <c r="AC137" s="530"/>
      <c r="AD137" s="520" t="s">
        <v>895</v>
      </c>
      <c r="AE137" s="549"/>
      <c r="AF137" s="549"/>
      <c r="AG137" s="549"/>
      <c r="AH137" s="549"/>
      <c r="AI137" s="521"/>
      <c r="AJ137" s="543" t="s">
        <v>319</v>
      </c>
      <c r="AK137" s="543"/>
      <c r="AL137" s="543"/>
      <c r="AM137" s="520"/>
      <c r="AN137" s="544" t="s">
        <v>896</v>
      </c>
      <c r="AO137" s="545"/>
      <c r="AP137" s="341" t="s">
        <v>897</v>
      </c>
      <c r="AQ137" s="544"/>
      <c r="AR137" s="523"/>
      <c r="AS137" s="523"/>
      <c r="AT137" s="523"/>
      <c r="AU137" s="545"/>
      <c r="AV137" s="342" t="s">
        <v>898</v>
      </c>
      <c r="AW137" s="546"/>
      <c r="AX137" s="547"/>
      <c r="AY137" s="547"/>
      <c r="AZ137" s="547"/>
      <c r="BA137" s="548"/>
      <c r="BB137" s="252" t="s">
        <v>956</v>
      </c>
      <c r="BC137" s="538"/>
    </row>
    <row r="138" spans="1:55" ht="18.75" customHeight="1" thickTop="1">
      <c r="A138" s="695" t="s">
        <v>797</v>
      </c>
      <c r="B138" s="698" t="s">
        <v>306</v>
      </c>
      <c r="C138" s="699"/>
      <c r="D138" s="699"/>
      <c r="E138" s="699"/>
      <c r="F138" s="699"/>
      <c r="G138" s="700"/>
      <c r="H138" s="701"/>
      <c r="I138" s="702"/>
      <c r="J138" s="702"/>
      <c r="K138" s="702"/>
      <c r="L138" s="702"/>
      <c r="M138" s="702"/>
      <c r="N138" s="702"/>
      <c r="O138" s="702"/>
      <c r="P138" s="703"/>
      <c r="Q138" s="717" t="s">
        <v>307</v>
      </c>
      <c r="R138" s="718"/>
      <c r="S138" s="718"/>
      <c r="T138" s="718"/>
      <c r="U138" s="718"/>
      <c r="V138" s="718"/>
      <c r="W138" s="718"/>
      <c r="X138" s="718"/>
      <c r="Y138" s="718"/>
      <c r="Z138" s="719"/>
      <c r="AA138" s="811"/>
      <c r="AC138" s="528" t="s">
        <v>944</v>
      </c>
      <c r="AD138" s="481" t="s">
        <v>51</v>
      </c>
      <c r="AE138" s="482"/>
      <c r="AF138" s="482"/>
      <c r="AG138" s="482"/>
      <c r="AH138" s="482"/>
      <c r="AI138" s="483"/>
      <c r="AJ138" s="481"/>
      <c r="AK138" s="482"/>
      <c r="AL138" s="482"/>
      <c r="AM138" s="482"/>
      <c r="AN138" s="482"/>
      <c r="AO138" s="482"/>
      <c r="AP138" s="482"/>
      <c r="AQ138" s="482"/>
      <c r="AR138" s="483"/>
      <c r="AS138" s="484"/>
      <c r="AT138" s="485"/>
      <c r="AU138" s="485"/>
      <c r="AV138" s="485"/>
      <c r="AW138" s="485"/>
      <c r="AX138" s="485"/>
      <c r="AY138" s="485"/>
      <c r="AZ138" s="485"/>
      <c r="BA138" s="485"/>
      <c r="BB138" s="486"/>
      <c r="BC138" s="538"/>
    </row>
    <row r="139" spans="1:55" ht="18.75" customHeight="1">
      <c r="A139" s="696"/>
      <c r="B139" s="723" t="s">
        <v>308</v>
      </c>
      <c r="C139" s="724"/>
      <c r="D139" s="724"/>
      <c r="E139" s="724"/>
      <c r="F139" s="724"/>
      <c r="G139" s="725"/>
      <c r="H139" s="726"/>
      <c r="I139" s="727"/>
      <c r="J139" s="727"/>
      <c r="K139" s="727"/>
      <c r="L139" s="727"/>
      <c r="M139" s="727"/>
      <c r="N139" s="727"/>
      <c r="O139" s="727"/>
      <c r="P139" s="728"/>
      <c r="Q139" s="720"/>
      <c r="R139" s="721"/>
      <c r="S139" s="721"/>
      <c r="T139" s="721"/>
      <c r="U139" s="721"/>
      <c r="V139" s="721"/>
      <c r="W139" s="721"/>
      <c r="X139" s="721"/>
      <c r="Y139" s="721"/>
      <c r="Z139" s="722"/>
      <c r="AA139" s="811"/>
      <c r="AC139" s="529"/>
      <c r="AD139" s="507" t="s">
        <v>10</v>
      </c>
      <c r="AE139" s="508"/>
      <c r="AF139" s="508"/>
      <c r="AG139" s="508"/>
      <c r="AH139" s="508"/>
      <c r="AI139" s="511"/>
      <c r="AJ139" s="507"/>
      <c r="AK139" s="508"/>
      <c r="AL139" s="508"/>
      <c r="AM139" s="508"/>
      <c r="AN139" s="508"/>
      <c r="AO139" s="508"/>
      <c r="AP139" s="508"/>
      <c r="AQ139" s="508"/>
      <c r="AR139" s="511"/>
      <c r="AS139" s="487"/>
      <c r="AT139" s="488"/>
      <c r="AU139" s="488"/>
      <c r="AV139" s="488"/>
      <c r="AW139" s="488"/>
      <c r="AX139" s="488"/>
      <c r="AY139" s="488"/>
      <c r="AZ139" s="488"/>
      <c r="BA139" s="488"/>
      <c r="BB139" s="489"/>
      <c r="BC139" s="538"/>
    </row>
    <row r="140" spans="1:55" ht="18.75" customHeight="1">
      <c r="A140" s="696"/>
      <c r="B140" s="723" t="s">
        <v>272</v>
      </c>
      <c r="C140" s="724"/>
      <c r="D140" s="724"/>
      <c r="E140" s="724"/>
      <c r="F140" s="724"/>
      <c r="G140" s="725"/>
      <c r="H140" s="729"/>
      <c r="I140" s="730"/>
      <c r="J140" s="52" t="s">
        <v>774</v>
      </c>
      <c r="K140" s="731"/>
      <c r="L140" s="732"/>
      <c r="M140" s="733"/>
      <c r="N140" s="734"/>
      <c r="O140" s="735"/>
      <c r="P140" s="735"/>
      <c r="Q140" s="735"/>
      <c r="R140" s="735"/>
      <c r="S140" s="735"/>
      <c r="T140" s="735"/>
      <c r="U140" s="735"/>
      <c r="V140" s="735"/>
      <c r="W140" s="735"/>
      <c r="X140" s="735"/>
      <c r="Y140" s="735"/>
      <c r="Z140" s="736"/>
      <c r="AA140" s="811"/>
      <c r="AC140" s="529"/>
      <c r="AD140" s="507" t="s">
        <v>846</v>
      </c>
      <c r="AE140" s="508"/>
      <c r="AF140" s="508"/>
      <c r="AG140" s="508"/>
      <c r="AH140" s="508"/>
      <c r="AI140" s="511"/>
      <c r="AJ140" s="490"/>
      <c r="AK140" s="491"/>
      <c r="AL140" s="243" t="s">
        <v>792</v>
      </c>
      <c r="AM140" s="492"/>
      <c r="AN140" s="493"/>
      <c r="AO140" s="494"/>
      <c r="AP140" s="495"/>
      <c r="AQ140" s="496"/>
      <c r="AR140" s="496"/>
      <c r="AS140" s="496"/>
      <c r="AT140" s="496"/>
      <c r="AU140" s="496"/>
      <c r="AV140" s="496"/>
      <c r="AW140" s="496"/>
      <c r="AX140" s="496"/>
      <c r="AY140" s="496"/>
      <c r="AZ140" s="496"/>
      <c r="BA140" s="496"/>
      <c r="BB140" s="497"/>
      <c r="BC140" s="538"/>
    </row>
    <row r="141" spans="1:55" ht="18.75" customHeight="1">
      <c r="A141" s="696"/>
      <c r="B141" s="737" t="s">
        <v>309</v>
      </c>
      <c r="C141" s="738"/>
      <c r="D141" s="739"/>
      <c r="E141" s="743" t="s">
        <v>310</v>
      </c>
      <c r="F141" s="744"/>
      <c r="G141" s="745"/>
      <c r="H141" s="726"/>
      <c r="I141" s="727"/>
      <c r="J141" s="746"/>
      <c r="K141" s="377" t="s">
        <v>281</v>
      </c>
      <c r="L141" s="747"/>
      <c r="M141" s="727"/>
      <c r="N141" s="727"/>
      <c r="O141" s="746"/>
      <c r="P141" s="377" t="s">
        <v>281</v>
      </c>
      <c r="Q141" s="748" t="s">
        <v>289</v>
      </c>
      <c r="R141" s="749"/>
      <c r="S141" s="750"/>
      <c r="T141" s="748" t="str">
        <f>H141&amp;K141&amp;L141&amp;P141</f>
        <v>選択選択</v>
      </c>
      <c r="U141" s="749"/>
      <c r="V141" s="749"/>
      <c r="W141" s="751"/>
      <c r="X141" s="752" t="str">
        <f>IF(T141="","",(VLOOKUP(TRIM(T141),コード表!$A$2:$B$59,2,FALSE)))&amp;""</f>
        <v/>
      </c>
      <c r="Y141" s="749"/>
      <c r="Z141" s="753"/>
      <c r="AA141" s="811"/>
      <c r="AC141" s="529"/>
      <c r="AD141" s="498" t="s">
        <v>885</v>
      </c>
      <c r="AE141" s="499"/>
      <c r="AF141" s="500"/>
      <c r="AG141" s="504" t="s">
        <v>886</v>
      </c>
      <c r="AH141" s="505"/>
      <c r="AI141" s="506"/>
      <c r="AJ141" s="507"/>
      <c r="AK141" s="508"/>
      <c r="AL141" s="509"/>
      <c r="AM141" s="245" t="s">
        <v>281</v>
      </c>
      <c r="AN141" s="510"/>
      <c r="AO141" s="508"/>
      <c r="AP141" s="508"/>
      <c r="AQ141" s="509"/>
      <c r="AR141" s="245" t="s">
        <v>281</v>
      </c>
      <c r="AS141" s="507" t="s">
        <v>869</v>
      </c>
      <c r="AT141" s="508"/>
      <c r="AU141" s="511"/>
      <c r="AV141" s="507" t="s">
        <v>959</v>
      </c>
      <c r="AW141" s="508"/>
      <c r="AX141" s="508"/>
      <c r="AY141" s="509"/>
      <c r="AZ141" s="510" t="s">
        <v>956</v>
      </c>
      <c r="BA141" s="508"/>
      <c r="BB141" s="512"/>
      <c r="BC141" s="538"/>
    </row>
    <row r="142" spans="1:55" ht="18.75" customHeight="1">
      <c r="A142" s="696"/>
      <c r="B142" s="740"/>
      <c r="C142" s="741"/>
      <c r="D142" s="742"/>
      <c r="E142" s="754" t="s">
        <v>311</v>
      </c>
      <c r="F142" s="755"/>
      <c r="G142" s="756"/>
      <c r="H142" s="726"/>
      <c r="I142" s="727"/>
      <c r="J142" s="727"/>
      <c r="K142" s="727"/>
      <c r="L142" s="727"/>
      <c r="M142" s="727"/>
      <c r="N142" s="727"/>
      <c r="O142" s="727"/>
      <c r="P142" s="727"/>
      <c r="Q142" s="727"/>
      <c r="R142" s="727"/>
      <c r="S142" s="727"/>
      <c r="T142" s="727"/>
      <c r="U142" s="727"/>
      <c r="V142" s="727"/>
      <c r="W142" s="727"/>
      <c r="X142" s="727"/>
      <c r="Y142" s="727"/>
      <c r="Z142" s="757"/>
      <c r="AA142" s="811"/>
      <c r="AC142" s="529"/>
      <c r="AD142" s="501"/>
      <c r="AE142" s="502"/>
      <c r="AF142" s="503"/>
      <c r="AG142" s="525" t="s">
        <v>887</v>
      </c>
      <c r="AH142" s="526"/>
      <c r="AI142" s="527"/>
      <c r="AJ142" s="507"/>
      <c r="AK142" s="508"/>
      <c r="AL142" s="508"/>
      <c r="AM142" s="508"/>
      <c r="AN142" s="508"/>
      <c r="AO142" s="508"/>
      <c r="AP142" s="508"/>
      <c r="AQ142" s="508"/>
      <c r="AR142" s="508"/>
      <c r="AS142" s="508"/>
      <c r="AT142" s="508"/>
      <c r="AU142" s="508"/>
      <c r="AV142" s="508"/>
      <c r="AW142" s="508"/>
      <c r="AX142" s="508"/>
      <c r="AY142" s="508"/>
      <c r="AZ142" s="508"/>
      <c r="BA142" s="508"/>
      <c r="BB142" s="512"/>
      <c r="BC142" s="538"/>
    </row>
    <row r="143" spans="1:55" ht="18.75" customHeight="1">
      <c r="A143" s="696"/>
      <c r="B143" s="723" t="s">
        <v>312</v>
      </c>
      <c r="C143" s="724"/>
      <c r="D143" s="724"/>
      <c r="E143" s="724"/>
      <c r="F143" s="724"/>
      <c r="G143" s="725"/>
      <c r="H143" s="758" t="s">
        <v>293</v>
      </c>
      <c r="I143" s="759"/>
      <c r="J143" s="760"/>
      <c r="K143" s="374" t="str">
        <f>IF(H143="","",(VLOOKUP(H143,コード表!$A$97:$B$103,2,FALSE)))&amp;""</f>
        <v/>
      </c>
      <c r="L143" s="403"/>
      <c r="M143" s="54" t="s">
        <v>313</v>
      </c>
      <c r="N143" s="404"/>
      <c r="O143" s="109" t="s">
        <v>314</v>
      </c>
      <c r="P143" s="405"/>
      <c r="Q143" s="110" t="s">
        <v>315</v>
      </c>
      <c r="R143" s="723" t="s">
        <v>277</v>
      </c>
      <c r="S143" s="725"/>
      <c r="T143" s="726"/>
      <c r="U143" s="727"/>
      <c r="V143" s="727"/>
      <c r="W143" s="727"/>
      <c r="X143" s="727"/>
      <c r="Y143" s="727"/>
      <c r="Z143" s="757"/>
      <c r="AA143" s="811"/>
      <c r="AC143" s="529"/>
      <c r="AD143" s="507" t="s">
        <v>40</v>
      </c>
      <c r="AE143" s="508"/>
      <c r="AF143" s="508"/>
      <c r="AG143" s="508"/>
      <c r="AH143" s="508"/>
      <c r="AI143" s="511"/>
      <c r="AJ143" s="513" t="s">
        <v>293</v>
      </c>
      <c r="AK143" s="514"/>
      <c r="AL143" s="515"/>
      <c r="AM143" s="340" t="s">
        <v>956</v>
      </c>
      <c r="AN143" s="253"/>
      <c r="AO143" s="248" t="s">
        <v>115</v>
      </c>
      <c r="AP143" s="254"/>
      <c r="AQ143" s="338" t="s">
        <v>772</v>
      </c>
      <c r="AR143" s="243"/>
      <c r="AS143" s="339" t="s">
        <v>43</v>
      </c>
      <c r="AT143" s="516"/>
      <c r="AU143" s="508"/>
      <c r="AV143" s="508"/>
      <c r="AW143" s="508"/>
      <c r="AX143" s="508"/>
      <c r="AY143" s="508"/>
      <c r="AZ143" s="508"/>
      <c r="BA143" s="508"/>
      <c r="BB143" s="512"/>
      <c r="BC143" s="538"/>
    </row>
    <row r="144" spans="1:55" ht="18.75" customHeight="1" thickBot="1">
      <c r="A144" s="697"/>
      <c r="B144" s="704" t="s">
        <v>318</v>
      </c>
      <c r="C144" s="705"/>
      <c r="D144" s="705"/>
      <c r="E144" s="705"/>
      <c r="F144" s="705"/>
      <c r="G144" s="706"/>
      <c r="H144" s="707" t="s">
        <v>319</v>
      </c>
      <c r="I144" s="707"/>
      <c r="J144" s="707"/>
      <c r="K144" s="708"/>
      <c r="L144" s="709" t="s">
        <v>320</v>
      </c>
      <c r="M144" s="710"/>
      <c r="N144" s="107" t="s">
        <v>321</v>
      </c>
      <c r="O144" s="711"/>
      <c r="P144" s="712"/>
      <c r="Q144" s="712"/>
      <c r="R144" s="712"/>
      <c r="S144" s="713"/>
      <c r="T144" s="108" t="s">
        <v>322</v>
      </c>
      <c r="U144" s="714" t="s">
        <v>326</v>
      </c>
      <c r="V144" s="715"/>
      <c r="W144" s="715"/>
      <c r="X144" s="715"/>
      <c r="Y144" s="716"/>
      <c r="Z144" s="375" t="str">
        <f>IF(H144="","",(VLOOKUP(H144,コード表!$A$106:$B$170,2,FALSE)))&amp;""</f>
        <v/>
      </c>
      <c r="AA144" s="811"/>
      <c r="AC144" s="530"/>
      <c r="AD144" s="520" t="s">
        <v>895</v>
      </c>
      <c r="AE144" s="549"/>
      <c r="AF144" s="549"/>
      <c r="AG144" s="549"/>
      <c r="AH144" s="549"/>
      <c r="AI144" s="521"/>
      <c r="AJ144" s="543" t="s">
        <v>319</v>
      </c>
      <c r="AK144" s="543"/>
      <c r="AL144" s="543"/>
      <c r="AM144" s="520"/>
      <c r="AN144" s="544" t="s">
        <v>896</v>
      </c>
      <c r="AO144" s="545"/>
      <c r="AP144" s="341" t="s">
        <v>897</v>
      </c>
      <c r="AQ144" s="544"/>
      <c r="AR144" s="523"/>
      <c r="AS144" s="523"/>
      <c r="AT144" s="523"/>
      <c r="AU144" s="545"/>
      <c r="AV144" s="342" t="s">
        <v>898</v>
      </c>
      <c r="AW144" s="546"/>
      <c r="AX144" s="547"/>
      <c r="AY144" s="547"/>
      <c r="AZ144" s="547"/>
      <c r="BA144" s="548"/>
      <c r="BB144" s="252" t="s">
        <v>956</v>
      </c>
      <c r="BC144" s="538"/>
    </row>
    <row r="145" spans="1:55" ht="18.75" customHeight="1" thickTop="1">
      <c r="A145" s="695" t="s">
        <v>798</v>
      </c>
      <c r="B145" s="698" t="s">
        <v>306</v>
      </c>
      <c r="C145" s="699"/>
      <c r="D145" s="699"/>
      <c r="E145" s="699"/>
      <c r="F145" s="699"/>
      <c r="G145" s="700"/>
      <c r="H145" s="701"/>
      <c r="I145" s="702"/>
      <c r="J145" s="702"/>
      <c r="K145" s="702"/>
      <c r="L145" s="702"/>
      <c r="M145" s="702"/>
      <c r="N145" s="702"/>
      <c r="O145" s="702"/>
      <c r="P145" s="703"/>
      <c r="Q145" s="717" t="s">
        <v>307</v>
      </c>
      <c r="R145" s="718"/>
      <c r="S145" s="718"/>
      <c r="T145" s="718"/>
      <c r="U145" s="718"/>
      <c r="V145" s="718"/>
      <c r="W145" s="718"/>
      <c r="X145" s="718"/>
      <c r="Y145" s="718"/>
      <c r="Z145" s="719"/>
      <c r="AA145" s="811"/>
      <c r="AC145" s="528" t="s">
        <v>945</v>
      </c>
      <c r="AD145" s="481" t="s">
        <v>51</v>
      </c>
      <c r="AE145" s="482"/>
      <c r="AF145" s="482"/>
      <c r="AG145" s="482"/>
      <c r="AH145" s="482"/>
      <c r="AI145" s="483"/>
      <c r="AJ145" s="481"/>
      <c r="AK145" s="482"/>
      <c r="AL145" s="482"/>
      <c r="AM145" s="482"/>
      <c r="AN145" s="482"/>
      <c r="AO145" s="482"/>
      <c r="AP145" s="482"/>
      <c r="AQ145" s="482"/>
      <c r="AR145" s="483"/>
      <c r="AS145" s="484"/>
      <c r="AT145" s="485"/>
      <c r="AU145" s="485"/>
      <c r="AV145" s="485"/>
      <c r="AW145" s="485"/>
      <c r="AX145" s="485"/>
      <c r="AY145" s="485"/>
      <c r="AZ145" s="485"/>
      <c r="BA145" s="485"/>
      <c r="BB145" s="486"/>
      <c r="BC145" s="538"/>
    </row>
    <row r="146" spans="1:55" ht="18.75" customHeight="1">
      <c r="A146" s="696"/>
      <c r="B146" s="723" t="s">
        <v>308</v>
      </c>
      <c r="C146" s="724"/>
      <c r="D146" s="724"/>
      <c r="E146" s="724"/>
      <c r="F146" s="724"/>
      <c r="G146" s="725"/>
      <c r="H146" s="726"/>
      <c r="I146" s="727"/>
      <c r="J146" s="727"/>
      <c r="K146" s="727"/>
      <c r="L146" s="727"/>
      <c r="M146" s="727"/>
      <c r="N146" s="727"/>
      <c r="O146" s="727"/>
      <c r="P146" s="728"/>
      <c r="Q146" s="720"/>
      <c r="R146" s="721"/>
      <c r="S146" s="721"/>
      <c r="T146" s="721"/>
      <c r="U146" s="721"/>
      <c r="V146" s="721"/>
      <c r="W146" s="721"/>
      <c r="X146" s="721"/>
      <c r="Y146" s="721"/>
      <c r="Z146" s="722"/>
      <c r="AA146" s="811"/>
      <c r="AC146" s="529"/>
      <c r="AD146" s="507" t="s">
        <v>10</v>
      </c>
      <c r="AE146" s="508"/>
      <c r="AF146" s="508"/>
      <c r="AG146" s="508"/>
      <c r="AH146" s="508"/>
      <c r="AI146" s="511"/>
      <c r="AJ146" s="507"/>
      <c r="AK146" s="508"/>
      <c r="AL146" s="508"/>
      <c r="AM146" s="508"/>
      <c r="AN146" s="508"/>
      <c r="AO146" s="508"/>
      <c r="AP146" s="508"/>
      <c r="AQ146" s="508"/>
      <c r="AR146" s="511"/>
      <c r="AS146" s="487"/>
      <c r="AT146" s="488"/>
      <c r="AU146" s="488"/>
      <c r="AV146" s="488"/>
      <c r="AW146" s="488"/>
      <c r="AX146" s="488"/>
      <c r="AY146" s="488"/>
      <c r="AZ146" s="488"/>
      <c r="BA146" s="488"/>
      <c r="BB146" s="489"/>
      <c r="BC146" s="538"/>
    </row>
    <row r="147" spans="1:55" ht="18.75" customHeight="1">
      <c r="A147" s="696"/>
      <c r="B147" s="723" t="s">
        <v>272</v>
      </c>
      <c r="C147" s="724"/>
      <c r="D147" s="724"/>
      <c r="E147" s="724"/>
      <c r="F147" s="724"/>
      <c r="G147" s="725"/>
      <c r="H147" s="729"/>
      <c r="I147" s="730"/>
      <c r="J147" s="52" t="s">
        <v>774</v>
      </c>
      <c r="K147" s="731"/>
      <c r="L147" s="732"/>
      <c r="M147" s="733"/>
      <c r="N147" s="734"/>
      <c r="O147" s="735"/>
      <c r="P147" s="735"/>
      <c r="Q147" s="735"/>
      <c r="R147" s="735"/>
      <c r="S147" s="735"/>
      <c r="T147" s="735"/>
      <c r="U147" s="735"/>
      <c r="V147" s="735"/>
      <c r="W147" s="735"/>
      <c r="X147" s="735"/>
      <c r="Y147" s="735"/>
      <c r="Z147" s="736"/>
      <c r="AA147" s="811"/>
      <c r="AC147" s="529"/>
      <c r="AD147" s="507" t="s">
        <v>846</v>
      </c>
      <c r="AE147" s="508"/>
      <c r="AF147" s="508"/>
      <c r="AG147" s="508"/>
      <c r="AH147" s="508"/>
      <c r="AI147" s="511"/>
      <c r="AJ147" s="490"/>
      <c r="AK147" s="491"/>
      <c r="AL147" s="243" t="s">
        <v>792</v>
      </c>
      <c r="AM147" s="492"/>
      <c r="AN147" s="493"/>
      <c r="AO147" s="494"/>
      <c r="AP147" s="495"/>
      <c r="AQ147" s="496"/>
      <c r="AR147" s="496"/>
      <c r="AS147" s="496"/>
      <c r="AT147" s="496"/>
      <c r="AU147" s="496"/>
      <c r="AV147" s="496"/>
      <c r="AW147" s="496"/>
      <c r="AX147" s="496"/>
      <c r="AY147" s="496"/>
      <c r="AZ147" s="496"/>
      <c r="BA147" s="496"/>
      <c r="BB147" s="497"/>
      <c r="BC147" s="538"/>
    </row>
    <row r="148" spans="1:55" ht="18.75" customHeight="1">
      <c r="A148" s="696"/>
      <c r="B148" s="737" t="s">
        <v>309</v>
      </c>
      <c r="C148" s="738"/>
      <c r="D148" s="739"/>
      <c r="E148" s="743" t="s">
        <v>310</v>
      </c>
      <c r="F148" s="744"/>
      <c r="G148" s="745"/>
      <c r="H148" s="726"/>
      <c r="I148" s="727"/>
      <c r="J148" s="746"/>
      <c r="K148" s="377" t="s">
        <v>281</v>
      </c>
      <c r="L148" s="747"/>
      <c r="M148" s="727"/>
      <c r="N148" s="727"/>
      <c r="O148" s="746"/>
      <c r="P148" s="377" t="s">
        <v>281</v>
      </c>
      <c r="Q148" s="748" t="s">
        <v>289</v>
      </c>
      <c r="R148" s="749"/>
      <c r="S148" s="750"/>
      <c r="T148" s="748" t="str">
        <f>H148&amp;K148&amp;L148&amp;P148</f>
        <v>選択選択</v>
      </c>
      <c r="U148" s="749"/>
      <c r="V148" s="749"/>
      <c r="W148" s="751"/>
      <c r="X148" s="752" t="str">
        <f>IF(T148="","",(VLOOKUP(TRIM(T148),コード表!$A$2:$B$59,2,FALSE)))&amp;""</f>
        <v/>
      </c>
      <c r="Y148" s="749"/>
      <c r="Z148" s="753"/>
      <c r="AA148" s="811"/>
      <c r="AC148" s="529"/>
      <c r="AD148" s="498" t="s">
        <v>885</v>
      </c>
      <c r="AE148" s="499"/>
      <c r="AF148" s="500"/>
      <c r="AG148" s="504" t="s">
        <v>886</v>
      </c>
      <c r="AH148" s="505"/>
      <c r="AI148" s="506"/>
      <c r="AJ148" s="507"/>
      <c r="AK148" s="508"/>
      <c r="AL148" s="509"/>
      <c r="AM148" s="245" t="s">
        <v>281</v>
      </c>
      <c r="AN148" s="510"/>
      <c r="AO148" s="508"/>
      <c r="AP148" s="508"/>
      <c r="AQ148" s="509"/>
      <c r="AR148" s="245" t="s">
        <v>281</v>
      </c>
      <c r="AS148" s="507" t="s">
        <v>869</v>
      </c>
      <c r="AT148" s="508"/>
      <c r="AU148" s="511"/>
      <c r="AV148" s="507" t="s">
        <v>959</v>
      </c>
      <c r="AW148" s="508"/>
      <c r="AX148" s="508"/>
      <c r="AY148" s="509"/>
      <c r="AZ148" s="510" t="s">
        <v>956</v>
      </c>
      <c r="BA148" s="508"/>
      <c r="BB148" s="512"/>
      <c r="BC148" s="538"/>
    </row>
    <row r="149" spans="1:55" ht="18.75" customHeight="1">
      <c r="A149" s="696"/>
      <c r="B149" s="740"/>
      <c r="C149" s="741"/>
      <c r="D149" s="742"/>
      <c r="E149" s="754" t="s">
        <v>311</v>
      </c>
      <c r="F149" s="755"/>
      <c r="G149" s="756"/>
      <c r="H149" s="726"/>
      <c r="I149" s="727"/>
      <c r="J149" s="727"/>
      <c r="K149" s="727"/>
      <c r="L149" s="727"/>
      <c r="M149" s="727"/>
      <c r="N149" s="727"/>
      <c r="O149" s="727"/>
      <c r="P149" s="727"/>
      <c r="Q149" s="727"/>
      <c r="R149" s="727"/>
      <c r="S149" s="727"/>
      <c r="T149" s="727"/>
      <c r="U149" s="727"/>
      <c r="V149" s="727"/>
      <c r="W149" s="727"/>
      <c r="X149" s="727"/>
      <c r="Y149" s="727"/>
      <c r="Z149" s="757"/>
      <c r="AA149" s="811"/>
      <c r="AC149" s="529"/>
      <c r="AD149" s="501"/>
      <c r="AE149" s="502"/>
      <c r="AF149" s="503"/>
      <c r="AG149" s="525" t="s">
        <v>887</v>
      </c>
      <c r="AH149" s="526"/>
      <c r="AI149" s="527"/>
      <c r="AJ149" s="507"/>
      <c r="AK149" s="508"/>
      <c r="AL149" s="508"/>
      <c r="AM149" s="508"/>
      <c r="AN149" s="508"/>
      <c r="AO149" s="508"/>
      <c r="AP149" s="508"/>
      <c r="AQ149" s="508"/>
      <c r="AR149" s="508"/>
      <c r="AS149" s="508"/>
      <c r="AT149" s="508"/>
      <c r="AU149" s="508"/>
      <c r="AV149" s="508"/>
      <c r="AW149" s="508"/>
      <c r="AX149" s="508"/>
      <c r="AY149" s="508"/>
      <c r="AZ149" s="508"/>
      <c r="BA149" s="508"/>
      <c r="BB149" s="512"/>
      <c r="BC149" s="538"/>
    </row>
    <row r="150" spans="1:55" ht="18.75" customHeight="1">
      <c r="A150" s="696"/>
      <c r="B150" s="723" t="s">
        <v>312</v>
      </c>
      <c r="C150" s="724"/>
      <c r="D150" s="724"/>
      <c r="E150" s="724"/>
      <c r="F150" s="724"/>
      <c r="G150" s="725"/>
      <c r="H150" s="758" t="s">
        <v>293</v>
      </c>
      <c r="I150" s="759"/>
      <c r="J150" s="760"/>
      <c r="K150" s="374" t="str">
        <f>IF(H150="","",(VLOOKUP(H150,コード表!$A$97:$B$103,2,FALSE)))&amp;""</f>
        <v/>
      </c>
      <c r="L150" s="403"/>
      <c r="M150" s="54" t="s">
        <v>313</v>
      </c>
      <c r="N150" s="404"/>
      <c r="O150" s="51" t="s">
        <v>314</v>
      </c>
      <c r="P150" s="405"/>
      <c r="Q150" s="55" t="s">
        <v>315</v>
      </c>
      <c r="R150" s="723" t="s">
        <v>277</v>
      </c>
      <c r="S150" s="725"/>
      <c r="T150" s="726"/>
      <c r="U150" s="727"/>
      <c r="V150" s="727"/>
      <c r="W150" s="727"/>
      <c r="X150" s="727"/>
      <c r="Y150" s="727"/>
      <c r="Z150" s="757"/>
      <c r="AA150" s="811"/>
      <c r="AC150" s="529"/>
      <c r="AD150" s="507" t="s">
        <v>40</v>
      </c>
      <c r="AE150" s="508"/>
      <c r="AF150" s="508"/>
      <c r="AG150" s="508"/>
      <c r="AH150" s="508"/>
      <c r="AI150" s="511"/>
      <c r="AJ150" s="513" t="s">
        <v>293</v>
      </c>
      <c r="AK150" s="514"/>
      <c r="AL150" s="515"/>
      <c r="AM150" s="340" t="s">
        <v>956</v>
      </c>
      <c r="AN150" s="253"/>
      <c r="AO150" s="248" t="s">
        <v>115</v>
      </c>
      <c r="AP150" s="254"/>
      <c r="AQ150" s="338" t="s">
        <v>772</v>
      </c>
      <c r="AR150" s="243"/>
      <c r="AS150" s="339" t="s">
        <v>43</v>
      </c>
      <c r="AT150" s="516"/>
      <c r="AU150" s="508"/>
      <c r="AV150" s="508"/>
      <c r="AW150" s="508"/>
      <c r="AX150" s="508"/>
      <c r="AY150" s="508"/>
      <c r="AZ150" s="508"/>
      <c r="BA150" s="508"/>
      <c r="BB150" s="512"/>
      <c r="BC150" s="538"/>
    </row>
    <row r="151" spans="1:55" ht="18.75" customHeight="1" thickBot="1">
      <c r="A151" s="697"/>
      <c r="B151" s="704" t="s">
        <v>318</v>
      </c>
      <c r="C151" s="705"/>
      <c r="D151" s="705"/>
      <c r="E151" s="705"/>
      <c r="F151" s="705"/>
      <c r="G151" s="706"/>
      <c r="H151" s="707" t="s">
        <v>319</v>
      </c>
      <c r="I151" s="707"/>
      <c r="J151" s="707"/>
      <c r="K151" s="708"/>
      <c r="L151" s="709" t="s">
        <v>320</v>
      </c>
      <c r="M151" s="710"/>
      <c r="N151" s="56" t="s">
        <v>321</v>
      </c>
      <c r="O151" s="711"/>
      <c r="P151" s="712"/>
      <c r="Q151" s="712"/>
      <c r="R151" s="712"/>
      <c r="S151" s="713"/>
      <c r="T151" s="57" t="s">
        <v>322</v>
      </c>
      <c r="U151" s="714" t="s">
        <v>326</v>
      </c>
      <c r="V151" s="715"/>
      <c r="W151" s="715"/>
      <c r="X151" s="715"/>
      <c r="Y151" s="716"/>
      <c r="Z151" s="375" t="str">
        <f>IF(H151="","",(VLOOKUP(H151,コード表!$A$106:$B$170,2,FALSE)))&amp;""</f>
        <v/>
      </c>
      <c r="AA151" s="812"/>
      <c r="AC151" s="530"/>
      <c r="AD151" s="520" t="s">
        <v>895</v>
      </c>
      <c r="AE151" s="549"/>
      <c r="AF151" s="549"/>
      <c r="AG151" s="549"/>
      <c r="AH151" s="549"/>
      <c r="AI151" s="521"/>
      <c r="AJ151" s="543" t="s">
        <v>319</v>
      </c>
      <c r="AK151" s="543"/>
      <c r="AL151" s="543"/>
      <c r="AM151" s="520"/>
      <c r="AN151" s="544" t="s">
        <v>896</v>
      </c>
      <c r="AO151" s="545"/>
      <c r="AP151" s="341" t="s">
        <v>897</v>
      </c>
      <c r="AQ151" s="544"/>
      <c r="AR151" s="523"/>
      <c r="AS151" s="523"/>
      <c r="AT151" s="523"/>
      <c r="AU151" s="545"/>
      <c r="AV151" s="342" t="s">
        <v>898</v>
      </c>
      <c r="AW151" s="546"/>
      <c r="AX151" s="547"/>
      <c r="AY151" s="547"/>
      <c r="AZ151" s="547"/>
      <c r="BA151" s="548"/>
      <c r="BB151" s="252" t="s">
        <v>956</v>
      </c>
      <c r="BC151" s="539"/>
    </row>
    <row r="152" spans="1:55" ht="18.75" customHeight="1" thickTop="1">
      <c r="A152" s="62"/>
      <c r="B152" s="58"/>
      <c r="C152" s="58"/>
      <c r="D152" s="58"/>
      <c r="E152" s="58"/>
      <c r="F152" s="58"/>
      <c r="G152" s="58"/>
      <c r="H152" s="58"/>
      <c r="I152" s="58"/>
      <c r="J152" s="58"/>
      <c r="K152" s="58"/>
      <c r="AA152" s="63"/>
      <c r="AC152" s="261"/>
      <c r="AD152" s="256"/>
      <c r="AE152" s="256"/>
      <c r="AF152" s="256"/>
      <c r="AG152" s="256"/>
      <c r="AH152" s="256"/>
      <c r="AI152" s="256"/>
      <c r="AJ152" s="256"/>
      <c r="AK152" s="256"/>
      <c r="AL152" s="256"/>
      <c r="AM152" s="256"/>
      <c r="AN152" s="106"/>
      <c r="AO152" s="106"/>
      <c r="AP152" s="106"/>
      <c r="AQ152" s="106"/>
      <c r="AR152" s="106"/>
      <c r="AS152" s="106"/>
      <c r="AT152" s="106"/>
      <c r="AU152" s="106"/>
      <c r="AV152" s="106"/>
      <c r="AW152" s="106"/>
      <c r="AX152" s="106"/>
      <c r="AY152" s="106"/>
      <c r="AZ152" s="106"/>
      <c r="BA152" s="106"/>
      <c r="BB152" s="106"/>
      <c r="BC152" s="262"/>
    </row>
    <row r="153" spans="1:55" ht="18.75" customHeight="1" thickBot="1">
      <c r="AC153" s="106"/>
      <c r="AD153" s="106"/>
      <c r="AE153" s="106"/>
      <c r="AF153" s="106"/>
      <c r="AG153" s="106"/>
      <c r="AH153" s="106"/>
      <c r="AI153" s="106"/>
      <c r="AJ153" s="106"/>
      <c r="AK153" s="106"/>
      <c r="AL153" s="106"/>
      <c r="AM153" s="106"/>
      <c r="AN153" s="106"/>
      <c r="AO153" s="106"/>
      <c r="AP153" s="106"/>
      <c r="AQ153" s="106"/>
      <c r="AR153" s="106"/>
      <c r="AS153" s="106"/>
      <c r="AT153" s="106"/>
      <c r="AU153" s="106"/>
      <c r="AV153" s="106"/>
      <c r="AW153" s="106"/>
      <c r="AX153" s="106"/>
      <c r="AY153" s="106"/>
      <c r="AZ153" s="106"/>
      <c r="BA153" s="106"/>
      <c r="BB153" s="106"/>
      <c r="BC153" s="106"/>
    </row>
    <row r="154" spans="1:55" ht="18.75" customHeight="1" thickTop="1">
      <c r="A154" s="821" t="s">
        <v>349</v>
      </c>
      <c r="B154" s="824" t="s">
        <v>350</v>
      </c>
      <c r="C154" s="825"/>
      <c r="D154" s="825"/>
      <c r="E154" s="825"/>
      <c r="F154" s="825"/>
      <c r="G154" s="825"/>
      <c r="H154" s="825"/>
      <c r="I154" s="825"/>
      <c r="J154" s="825"/>
      <c r="K154" s="825"/>
      <c r="L154" s="825"/>
      <c r="M154" s="825"/>
      <c r="N154" s="825"/>
      <c r="O154" s="825"/>
      <c r="P154" s="825"/>
      <c r="Q154" s="825"/>
      <c r="R154" s="825"/>
      <c r="S154" s="825"/>
      <c r="T154" s="826"/>
      <c r="U154" s="827" t="s">
        <v>706</v>
      </c>
      <c r="V154" s="828"/>
      <c r="W154" s="828"/>
      <c r="X154" s="828"/>
      <c r="Y154" s="828"/>
      <c r="Z154" s="829"/>
      <c r="AA154" s="810" t="s">
        <v>351</v>
      </c>
      <c r="AC154" s="528" t="s">
        <v>946</v>
      </c>
      <c r="AD154" s="531"/>
      <c r="AE154" s="532"/>
      <c r="AF154" s="532"/>
      <c r="AG154" s="532"/>
      <c r="AH154" s="532"/>
      <c r="AI154" s="532"/>
      <c r="AJ154" s="532"/>
      <c r="AK154" s="532"/>
      <c r="AL154" s="532"/>
      <c r="AM154" s="532"/>
      <c r="AN154" s="532"/>
      <c r="AO154" s="532"/>
      <c r="AP154" s="532"/>
      <c r="AQ154" s="532"/>
      <c r="AR154" s="532"/>
      <c r="AS154" s="532"/>
      <c r="AT154" s="532"/>
      <c r="AU154" s="532"/>
      <c r="AV154" s="533"/>
      <c r="AW154" s="534" t="s">
        <v>706</v>
      </c>
      <c r="AX154" s="535"/>
      <c r="AY154" s="535"/>
      <c r="AZ154" s="535"/>
      <c r="BA154" s="535"/>
      <c r="BB154" s="536"/>
      <c r="BC154" s="537" t="s">
        <v>947</v>
      </c>
    </row>
    <row r="155" spans="1:55" ht="18.75" customHeight="1">
      <c r="A155" s="822"/>
      <c r="B155" s="723" t="s">
        <v>306</v>
      </c>
      <c r="C155" s="724"/>
      <c r="D155" s="724"/>
      <c r="E155" s="724"/>
      <c r="F155" s="724"/>
      <c r="G155" s="725"/>
      <c r="H155" s="726"/>
      <c r="I155" s="727"/>
      <c r="J155" s="727"/>
      <c r="K155" s="727"/>
      <c r="L155" s="727"/>
      <c r="M155" s="727"/>
      <c r="N155" s="727"/>
      <c r="O155" s="727"/>
      <c r="P155" s="728"/>
      <c r="Q155" s="830" t="s">
        <v>307</v>
      </c>
      <c r="R155" s="831"/>
      <c r="S155" s="831"/>
      <c r="T155" s="831"/>
      <c r="U155" s="831"/>
      <c r="V155" s="831"/>
      <c r="W155" s="831"/>
      <c r="X155" s="831"/>
      <c r="Y155" s="831"/>
      <c r="Z155" s="832"/>
      <c r="AA155" s="811"/>
      <c r="AC155" s="529"/>
      <c r="AD155" s="507" t="s">
        <v>51</v>
      </c>
      <c r="AE155" s="508"/>
      <c r="AF155" s="508"/>
      <c r="AG155" s="508"/>
      <c r="AH155" s="508"/>
      <c r="AI155" s="511"/>
      <c r="AJ155" s="507"/>
      <c r="AK155" s="508"/>
      <c r="AL155" s="508"/>
      <c r="AM155" s="508"/>
      <c r="AN155" s="508"/>
      <c r="AO155" s="508"/>
      <c r="AP155" s="508"/>
      <c r="AQ155" s="508"/>
      <c r="AR155" s="511"/>
      <c r="AS155" s="540"/>
      <c r="AT155" s="541"/>
      <c r="AU155" s="541"/>
      <c r="AV155" s="541"/>
      <c r="AW155" s="541"/>
      <c r="AX155" s="541"/>
      <c r="AY155" s="541"/>
      <c r="AZ155" s="541"/>
      <c r="BA155" s="541"/>
      <c r="BB155" s="542"/>
      <c r="BC155" s="538"/>
    </row>
    <row r="156" spans="1:55" ht="18.75" customHeight="1">
      <c r="A156" s="822"/>
      <c r="B156" s="723" t="s">
        <v>308</v>
      </c>
      <c r="C156" s="724"/>
      <c r="D156" s="724"/>
      <c r="E156" s="724"/>
      <c r="F156" s="724"/>
      <c r="G156" s="725"/>
      <c r="H156" s="726"/>
      <c r="I156" s="727"/>
      <c r="J156" s="727"/>
      <c r="K156" s="727"/>
      <c r="L156" s="727"/>
      <c r="M156" s="727"/>
      <c r="N156" s="727"/>
      <c r="O156" s="727"/>
      <c r="P156" s="728"/>
      <c r="Q156" s="720"/>
      <c r="R156" s="721"/>
      <c r="S156" s="721"/>
      <c r="T156" s="721"/>
      <c r="U156" s="721"/>
      <c r="V156" s="721"/>
      <c r="W156" s="721"/>
      <c r="X156" s="721"/>
      <c r="Y156" s="721"/>
      <c r="Z156" s="722"/>
      <c r="AA156" s="811"/>
      <c r="AC156" s="529"/>
      <c r="AD156" s="507" t="s">
        <v>10</v>
      </c>
      <c r="AE156" s="508"/>
      <c r="AF156" s="508"/>
      <c r="AG156" s="508"/>
      <c r="AH156" s="508"/>
      <c r="AI156" s="511"/>
      <c r="AJ156" s="507"/>
      <c r="AK156" s="508"/>
      <c r="AL156" s="508"/>
      <c r="AM156" s="508"/>
      <c r="AN156" s="508"/>
      <c r="AO156" s="508"/>
      <c r="AP156" s="508"/>
      <c r="AQ156" s="508"/>
      <c r="AR156" s="511"/>
      <c r="AS156" s="487"/>
      <c r="AT156" s="488"/>
      <c r="AU156" s="488"/>
      <c r="AV156" s="488"/>
      <c r="AW156" s="488"/>
      <c r="AX156" s="488"/>
      <c r="AY156" s="488"/>
      <c r="AZ156" s="488"/>
      <c r="BA156" s="488"/>
      <c r="BB156" s="489"/>
      <c r="BC156" s="538"/>
    </row>
    <row r="157" spans="1:55" ht="18.75" customHeight="1">
      <c r="A157" s="822"/>
      <c r="B157" s="723" t="s">
        <v>272</v>
      </c>
      <c r="C157" s="724"/>
      <c r="D157" s="724"/>
      <c r="E157" s="724"/>
      <c r="F157" s="724"/>
      <c r="G157" s="725"/>
      <c r="H157" s="729"/>
      <c r="I157" s="730"/>
      <c r="J157" s="52" t="s">
        <v>774</v>
      </c>
      <c r="K157" s="731"/>
      <c r="L157" s="732"/>
      <c r="M157" s="733"/>
      <c r="N157" s="734"/>
      <c r="O157" s="735"/>
      <c r="P157" s="735"/>
      <c r="Q157" s="735"/>
      <c r="R157" s="735"/>
      <c r="S157" s="735"/>
      <c r="T157" s="735"/>
      <c r="U157" s="735"/>
      <c r="V157" s="735"/>
      <c r="W157" s="735"/>
      <c r="X157" s="735"/>
      <c r="Y157" s="735"/>
      <c r="Z157" s="736"/>
      <c r="AA157" s="811"/>
      <c r="AC157" s="529"/>
      <c r="AD157" s="507" t="s">
        <v>846</v>
      </c>
      <c r="AE157" s="508"/>
      <c r="AF157" s="508"/>
      <c r="AG157" s="508"/>
      <c r="AH157" s="508"/>
      <c r="AI157" s="511"/>
      <c r="AJ157" s="490"/>
      <c r="AK157" s="491"/>
      <c r="AL157" s="243" t="s">
        <v>792</v>
      </c>
      <c r="AM157" s="492"/>
      <c r="AN157" s="493"/>
      <c r="AO157" s="494"/>
      <c r="AP157" s="495"/>
      <c r="AQ157" s="496"/>
      <c r="AR157" s="496"/>
      <c r="AS157" s="496"/>
      <c r="AT157" s="496"/>
      <c r="AU157" s="496"/>
      <c r="AV157" s="496"/>
      <c r="AW157" s="496"/>
      <c r="AX157" s="496"/>
      <c r="AY157" s="496"/>
      <c r="AZ157" s="496"/>
      <c r="BA157" s="496"/>
      <c r="BB157" s="497"/>
      <c r="BC157" s="538"/>
    </row>
    <row r="158" spans="1:55" ht="18.75" customHeight="1">
      <c r="A158" s="822"/>
      <c r="B158" s="737" t="s">
        <v>309</v>
      </c>
      <c r="C158" s="738"/>
      <c r="D158" s="739"/>
      <c r="E158" s="743" t="s">
        <v>310</v>
      </c>
      <c r="F158" s="744"/>
      <c r="G158" s="745"/>
      <c r="H158" s="726"/>
      <c r="I158" s="727"/>
      <c r="J158" s="746"/>
      <c r="K158" s="377" t="s">
        <v>281</v>
      </c>
      <c r="L158" s="747"/>
      <c r="M158" s="727"/>
      <c r="N158" s="727"/>
      <c r="O158" s="746"/>
      <c r="P158" s="377" t="s">
        <v>281</v>
      </c>
      <c r="Q158" s="748" t="s">
        <v>289</v>
      </c>
      <c r="R158" s="749"/>
      <c r="S158" s="750"/>
      <c r="T158" s="748" t="str">
        <f>H158&amp;K158&amp;L158&amp;P158</f>
        <v>選択選択</v>
      </c>
      <c r="U158" s="749"/>
      <c r="V158" s="749"/>
      <c r="W158" s="751"/>
      <c r="X158" s="752" t="str">
        <f>IF(T158="","",(VLOOKUP(TRIM(T158),コード表!$A$2:$B$59,2,FALSE)))&amp;""</f>
        <v/>
      </c>
      <c r="Y158" s="749"/>
      <c r="Z158" s="753"/>
      <c r="AA158" s="811"/>
      <c r="AC158" s="529"/>
      <c r="AD158" s="498" t="s">
        <v>885</v>
      </c>
      <c r="AE158" s="499"/>
      <c r="AF158" s="500"/>
      <c r="AG158" s="504" t="s">
        <v>886</v>
      </c>
      <c r="AH158" s="505"/>
      <c r="AI158" s="506"/>
      <c r="AJ158" s="507"/>
      <c r="AK158" s="508"/>
      <c r="AL158" s="509"/>
      <c r="AM158" s="245" t="s">
        <v>281</v>
      </c>
      <c r="AN158" s="510"/>
      <c r="AO158" s="508"/>
      <c r="AP158" s="508"/>
      <c r="AQ158" s="509"/>
      <c r="AR158" s="245" t="s">
        <v>281</v>
      </c>
      <c r="AS158" s="507" t="s">
        <v>869</v>
      </c>
      <c r="AT158" s="508"/>
      <c r="AU158" s="511"/>
      <c r="AV158" s="507" t="s">
        <v>959</v>
      </c>
      <c r="AW158" s="508"/>
      <c r="AX158" s="508"/>
      <c r="AY158" s="509"/>
      <c r="AZ158" s="510" t="s">
        <v>956</v>
      </c>
      <c r="BA158" s="508"/>
      <c r="BB158" s="512"/>
      <c r="BC158" s="538"/>
    </row>
    <row r="159" spans="1:55" ht="18.75" customHeight="1">
      <c r="A159" s="822"/>
      <c r="B159" s="740"/>
      <c r="C159" s="741"/>
      <c r="D159" s="742"/>
      <c r="E159" s="754" t="s">
        <v>311</v>
      </c>
      <c r="F159" s="755"/>
      <c r="G159" s="756"/>
      <c r="H159" s="726"/>
      <c r="I159" s="727"/>
      <c r="J159" s="727"/>
      <c r="K159" s="727"/>
      <c r="L159" s="727"/>
      <c r="M159" s="727"/>
      <c r="N159" s="727"/>
      <c r="O159" s="727"/>
      <c r="P159" s="727"/>
      <c r="Q159" s="727"/>
      <c r="R159" s="727"/>
      <c r="S159" s="727"/>
      <c r="T159" s="727"/>
      <c r="U159" s="727"/>
      <c r="V159" s="727"/>
      <c r="W159" s="727"/>
      <c r="X159" s="727"/>
      <c r="Y159" s="727"/>
      <c r="Z159" s="757"/>
      <c r="AA159" s="811"/>
      <c r="AC159" s="529"/>
      <c r="AD159" s="501"/>
      <c r="AE159" s="502"/>
      <c r="AF159" s="503"/>
      <c r="AG159" s="525" t="s">
        <v>887</v>
      </c>
      <c r="AH159" s="526"/>
      <c r="AI159" s="527"/>
      <c r="AJ159" s="507"/>
      <c r="AK159" s="508"/>
      <c r="AL159" s="508"/>
      <c r="AM159" s="508"/>
      <c r="AN159" s="508"/>
      <c r="AO159" s="508"/>
      <c r="AP159" s="508"/>
      <c r="AQ159" s="508"/>
      <c r="AR159" s="508"/>
      <c r="AS159" s="508"/>
      <c r="AT159" s="508"/>
      <c r="AU159" s="508"/>
      <c r="AV159" s="508"/>
      <c r="AW159" s="508"/>
      <c r="AX159" s="508"/>
      <c r="AY159" s="508"/>
      <c r="AZ159" s="508"/>
      <c r="BA159" s="508"/>
      <c r="BB159" s="512"/>
      <c r="BC159" s="538"/>
    </row>
    <row r="160" spans="1:55" ht="18.75" customHeight="1">
      <c r="A160" s="822"/>
      <c r="B160" s="723" t="s">
        <v>312</v>
      </c>
      <c r="C160" s="724"/>
      <c r="D160" s="724"/>
      <c r="E160" s="724"/>
      <c r="F160" s="724"/>
      <c r="G160" s="725"/>
      <c r="H160" s="758" t="s">
        <v>293</v>
      </c>
      <c r="I160" s="759"/>
      <c r="J160" s="760"/>
      <c r="K160" s="374" t="str">
        <f>IF(H160="","",(VLOOKUP(H160,コード表!$A$97:$B$103,2,FALSE)))&amp;""</f>
        <v/>
      </c>
      <c r="L160" s="403"/>
      <c r="M160" s="54" t="s">
        <v>313</v>
      </c>
      <c r="N160" s="404"/>
      <c r="O160" s="51" t="s">
        <v>314</v>
      </c>
      <c r="P160" s="405"/>
      <c r="Q160" s="55" t="s">
        <v>315</v>
      </c>
      <c r="R160" s="813"/>
      <c r="S160" s="724"/>
      <c r="T160" s="724"/>
      <c r="U160" s="724"/>
      <c r="V160" s="724"/>
      <c r="W160" s="724"/>
      <c r="X160" s="724"/>
      <c r="Y160" s="724"/>
      <c r="Z160" s="814"/>
      <c r="AA160" s="811"/>
      <c r="AC160" s="529"/>
      <c r="AD160" s="507" t="s">
        <v>40</v>
      </c>
      <c r="AE160" s="508"/>
      <c r="AF160" s="508"/>
      <c r="AG160" s="508"/>
      <c r="AH160" s="508"/>
      <c r="AI160" s="511"/>
      <c r="AJ160" s="513" t="s">
        <v>293</v>
      </c>
      <c r="AK160" s="514"/>
      <c r="AL160" s="515"/>
      <c r="AM160" s="246" t="s">
        <v>956</v>
      </c>
      <c r="AN160" s="253"/>
      <c r="AO160" s="248" t="s">
        <v>115</v>
      </c>
      <c r="AP160" s="254"/>
      <c r="AQ160" s="236" t="s">
        <v>772</v>
      </c>
      <c r="AR160" s="243"/>
      <c r="AS160" s="249" t="s">
        <v>43</v>
      </c>
      <c r="AT160" s="516"/>
      <c r="AU160" s="508"/>
      <c r="AV160" s="508"/>
      <c r="AW160" s="508"/>
      <c r="AX160" s="508"/>
      <c r="AY160" s="508"/>
      <c r="AZ160" s="508"/>
      <c r="BA160" s="508"/>
      <c r="BB160" s="512"/>
      <c r="BC160" s="538"/>
    </row>
    <row r="161" spans="1:55" ht="18.75" customHeight="1" thickBot="1">
      <c r="A161" s="823"/>
      <c r="B161" s="797" t="s">
        <v>332</v>
      </c>
      <c r="C161" s="798"/>
      <c r="D161" s="798"/>
      <c r="E161" s="798"/>
      <c r="F161" s="798"/>
      <c r="G161" s="799"/>
      <c r="H161" s="818" t="s">
        <v>293</v>
      </c>
      <c r="I161" s="819"/>
      <c r="J161" s="819"/>
      <c r="K161" s="819"/>
      <c r="L161" s="819"/>
      <c r="M161" s="820"/>
      <c r="N161" s="803" t="str">
        <f>IF(H161="","",(VLOOKUP(H161,コード表!$A$62:$B$75,2,FALSE)))&amp;""</f>
        <v/>
      </c>
      <c r="O161" s="804"/>
      <c r="P161" s="797" t="s">
        <v>352</v>
      </c>
      <c r="Q161" s="798"/>
      <c r="R161" s="799"/>
      <c r="S161" s="411" t="s">
        <v>281</v>
      </c>
      <c r="T161" s="376" t="str">
        <f>IF(S161="","",(VLOOKUP(S161,コード表!$A$97:$B$103,2,FALSE)))&amp;""</f>
        <v/>
      </c>
      <c r="U161" s="412"/>
      <c r="V161" s="64" t="s">
        <v>313</v>
      </c>
      <c r="W161" s="413"/>
      <c r="X161" s="56" t="s">
        <v>314</v>
      </c>
      <c r="Y161" s="414"/>
      <c r="Z161" s="56" t="s">
        <v>315</v>
      </c>
      <c r="AA161" s="811"/>
      <c r="AC161" s="530"/>
      <c r="AD161" s="522" t="s">
        <v>332</v>
      </c>
      <c r="AE161" s="523"/>
      <c r="AF161" s="523"/>
      <c r="AG161" s="523"/>
      <c r="AH161" s="523"/>
      <c r="AI161" s="524"/>
      <c r="AJ161" s="517" t="s">
        <v>293</v>
      </c>
      <c r="AK161" s="518"/>
      <c r="AL161" s="518"/>
      <c r="AM161" s="518"/>
      <c r="AN161" s="518"/>
      <c r="AO161" s="519"/>
      <c r="AP161" s="520" t="s">
        <v>956</v>
      </c>
      <c r="AQ161" s="521"/>
      <c r="AR161" s="522" t="s">
        <v>114</v>
      </c>
      <c r="AS161" s="523"/>
      <c r="AT161" s="524"/>
      <c r="AU161" s="263" t="s">
        <v>281</v>
      </c>
      <c r="AV161" s="264" t="s">
        <v>956</v>
      </c>
      <c r="AW161" s="265"/>
      <c r="AX161" s="266" t="s">
        <v>115</v>
      </c>
      <c r="AY161" s="267"/>
      <c r="AZ161" s="250" t="s">
        <v>772</v>
      </c>
      <c r="BA161" s="268"/>
      <c r="BB161" s="250" t="s">
        <v>43</v>
      </c>
      <c r="BC161" s="538"/>
    </row>
    <row r="162" spans="1:55" ht="18.75" customHeight="1" thickTop="1">
      <c r="A162" s="815" t="s">
        <v>353</v>
      </c>
      <c r="B162" s="698" t="s">
        <v>306</v>
      </c>
      <c r="C162" s="699"/>
      <c r="D162" s="699"/>
      <c r="E162" s="699"/>
      <c r="F162" s="699"/>
      <c r="G162" s="700"/>
      <c r="H162" s="701"/>
      <c r="I162" s="702"/>
      <c r="J162" s="702"/>
      <c r="K162" s="702"/>
      <c r="L162" s="702"/>
      <c r="M162" s="702"/>
      <c r="N162" s="702"/>
      <c r="O162" s="702"/>
      <c r="P162" s="703"/>
      <c r="Q162" s="717" t="s">
        <v>307</v>
      </c>
      <c r="R162" s="718"/>
      <c r="S162" s="718"/>
      <c r="T162" s="718"/>
      <c r="U162" s="718"/>
      <c r="V162" s="718"/>
      <c r="W162" s="718"/>
      <c r="X162" s="718"/>
      <c r="Y162" s="718"/>
      <c r="Z162" s="719"/>
      <c r="AA162" s="811"/>
      <c r="AC162" s="478" t="s">
        <v>948</v>
      </c>
      <c r="AD162" s="481" t="s">
        <v>51</v>
      </c>
      <c r="AE162" s="482"/>
      <c r="AF162" s="482"/>
      <c r="AG162" s="482"/>
      <c r="AH162" s="482"/>
      <c r="AI162" s="483"/>
      <c r="AJ162" s="481"/>
      <c r="AK162" s="482"/>
      <c r="AL162" s="482"/>
      <c r="AM162" s="482"/>
      <c r="AN162" s="482"/>
      <c r="AO162" s="482"/>
      <c r="AP162" s="482"/>
      <c r="AQ162" s="482"/>
      <c r="AR162" s="483"/>
      <c r="AS162" s="484"/>
      <c r="AT162" s="485"/>
      <c r="AU162" s="485"/>
      <c r="AV162" s="485"/>
      <c r="AW162" s="485"/>
      <c r="AX162" s="485"/>
      <c r="AY162" s="485"/>
      <c r="AZ162" s="485"/>
      <c r="BA162" s="485"/>
      <c r="BB162" s="486"/>
      <c r="BC162" s="538"/>
    </row>
    <row r="163" spans="1:55" ht="18.75" customHeight="1">
      <c r="A163" s="816"/>
      <c r="B163" s="723" t="s">
        <v>308</v>
      </c>
      <c r="C163" s="724"/>
      <c r="D163" s="724"/>
      <c r="E163" s="724"/>
      <c r="F163" s="724"/>
      <c r="G163" s="725"/>
      <c r="H163" s="726"/>
      <c r="I163" s="727"/>
      <c r="J163" s="727"/>
      <c r="K163" s="727"/>
      <c r="L163" s="727"/>
      <c r="M163" s="727"/>
      <c r="N163" s="727"/>
      <c r="O163" s="727"/>
      <c r="P163" s="728"/>
      <c r="Q163" s="720"/>
      <c r="R163" s="721"/>
      <c r="S163" s="721"/>
      <c r="T163" s="721"/>
      <c r="U163" s="721"/>
      <c r="V163" s="721"/>
      <c r="W163" s="721"/>
      <c r="X163" s="721"/>
      <c r="Y163" s="721"/>
      <c r="Z163" s="722"/>
      <c r="AA163" s="811"/>
      <c r="AC163" s="479"/>
      <c r="AD163" s="507" t="s">
        <v>10</v>
      </c>
      <c r="AE163" s="508"/>
      <c r="AF163" s="508"/>
      <c r="AG163" s="508"/>
      <c r="AH163" s="508"/>
      <c r="AI163" s="511"/>
      <c r="AJ163" s="507"/>
      <c r="AK163" s="508"/>
      <c r="AL163" s="508"/>
      <c r="AM163" s="508"/>
      <c r="AN163" s="508"/>
      <c r="AO163" s="508"/>
      <c r="AP163" s="508"/>
      <c r="AQ163" s="508"/>
      <c r="AR163" s="511"/>
      <c r="AS163" s="487"/>
      <c r="AT163" s="488"/>
      <c r="AU163" s="488"/>
      <c r="AV163" s="488"/>
      <c r="AW163" s="488"/>
      <c r="AX163" s="488"/>
      <c r="AY163" s="488"/>
      <c r="AZ163" s="488"/>
      <c r="BA163" s="488"/>
      <c r="BB163" s="489"/>
      <c r="BC163" s="538"/>
    </row>
    <row r="164" spans="1:55" ht="18.75" customHeight="1">
      <c r="A164" s="816"/>
      <c r="B164" s="723" t="s">
        <v>272</v>
      </c>
      <c r="C164" s="724"/>
      <c r="D164" s="724"/>
      <c r="E164" s="724"/>
      <c r="F164" s="724"/>
      <c r="G164" s="725"/>
      <c r="H164" s="729"/>
      <c r="I164" s="730"/>
      <c r="J164" s="52" t="s">
        <v>774</v>
      </c>
      <c r="K164" s="731"/>
      <c r="L164" s="732"/>
      <c r="M164" s="733"/>
      <c r="N164" s="734"/>
      <c r="O164" s="735"/>
      <c r="P164" s="735"/>
      <c r="Q164" s="735"/>
      <c r="R164" s="735"/>
      <c r="S164" s="735"/>
      <c r="T164" s="735"/>
      <c r="U164" s="735"/>
      <c r="V164" s="735"/>
      <c r="W164" s="735"/>
      <c r="X164" s="735"/>
      <c r="Y164" s="735"/>
      <c r="Z164" s="736"/>
      <c r="AA164" s="811"/>
      <c r="AC164" s="479"/>
      <c r="AD164" s="507" t="s">
        <v>846</v>
      </c>
      <c r="AE164" s="508"/>
      <c r="AF164" s="508"/>
      <c r="AG164" s="508"/>
      <c r="AH164" s="508"/>
      <c r="AI164" s="511"/>
      <c r="AJ164" s="490"/>
      <c r="AK164" s="491"/>
      <c r="AL164" s="243" t="s">
        <v>792</v>
      </c>
      <c r="AM164" s="492"/>
      <c r="AN164" s="493"/>
      <c r="AO164" s="494"/>
      <c r="AP164" s="495"/>
      <c r="AQ164" s="496"/>
      <c r="AR164" s="496"/>
      <c r="AS164" s="496"/>
      <c r="AT164" s="496"/>
      <c r="AU164" s="496"/>
      <c r="AV164" s="496"/>
      <c r="AW164" s="496"/>
      <c r="AX164" s="496"/>
      <c r="AY164" s="496"/>
      <c r="AZ164" s="496"/>
      <c r="BA164" s="496"/>
      <c r="BB164" s="497"/>
      <c r="BC164" s="538"/>
    </row>
    <row r="165" spans="1:55" ht="18.75" customHeight="1">
      <c r="A165" s="816"/>
      <c r="B165" s="737" t="s">
        <v>309</v>
      </c>
      <c r="C165" s="738"/>
      <c r="D165" s="739"/>
      <c r="E165" s="743" t="s">
        <v>310</v>
      </c>
      <c r="F165" s="744"/>
      <c r="G165" s="745"/>
      <c r="H165" s="726"/>
      <c r="I165" s="727"/>
      <c r="J165" s="746"/>
      <c r="K165" s="377" t="s">
        <v>281</v>
      </c>
      <c r="L165" s="747"/>
      <c r="M165" s="727"/>
      <c r="N165" s="727"/>
      <c r="O165" s="746"/>
      <c r="P165" s="377" t="s">
        <v>281</v>
      </c>
      <c r="Q165" s="748" t="s">
        <v>289</v>
      </c>
      <c r="R165" s="749"/>
      <c r="S165" s="750"/>
      <c r="T165" s="748" t="str">
        <f>H165&amp;K165&amp;L165&amp;P165</f>
        <v>選択選択</v>
      </c>
      <c r="U165" s="749"/>
      <c r="V165" s="749"/>
      <c r="W165" s="751"/>
      <c r="X165" s="752" t="str">
        <f>IF(T165="","",(VLOOKUP(TRIM(T165),コード表!$A$2:$B$59,2,FALSE)))&amp;""</f>
        <v/>
      </c>
      <c r="Y165" s="749"/>
      <c r="Z165" s="753"/>
      <c r="AA165" s="811"/>
      <c r="AC165" s="479"/>
      <c r="AD165" s="498" t="s">
        <v>885</v>
      </c>
      <c r="AE165" s="499"/>
      <c r="AF165" s="500"/>
      <c r="AG165" s="504" t="s">
        <v>886</v>
      </c>
      <c r="AH165" s="505"/>
      <c r="AI165" s="506"/>
      <c r="AJ165" s="507"/>
      <c r="AK165" s="508"/>
      <c r="AL165" s="509"/>
      <c r="AM165" s="245" t="s">
        <v>281</v>
      </c>
      <c r="AN165" s="510"/>
      <c r="AO165" s="508"/>
      <c r="AP165" s="508"/>
      <c r="AQ165" s="509"/>
      <c r="AR165" s="245" t="s">
        <v>281</v>
      </c>
      <c r="AS165" s="507" t="s">
        <v>869</v>
      </c>
      <c r="AT165" s="508"/>
      <c r="AU165" s="511"/>
      <c r="AV165" s="507" t="s">
        <v>959</v>
      </c>
      <c r="AW165" s="508"/>
      <c r="AX165" s="508"/>
      <c r="AY165" s="509"/>
      <c r="AZ165" s="510" t="s">
        <v>956</v>
      </c>
      <c r="BA165" s="508"/>
      <c r="BB165" s="512"/>
      <c r="BC165" s="538"/>
    </row>
    <row r="166" spans="1:55" ht="18.75" customHeight="1">
      <c r="A166" s="816"/>
      <c r="B166" s="740"/>
      <c r="C166" s="741"/>
      <c r="D166" s="742"/>
      <c r="E166" s="754" t="s">
        <v>311</v>
      </c>
      <c r="F166" s="755"/>
      <c r="G166" s="756"/>
      <c r="H166" s="726"/>
      <c r="I166" s="727"/>
      <c r="J166" s="727"/>
      <c r="K166" s="727"/>
      <c r="L166" s="727"/>
      <c r="M166" s="727"/>
      <c r="N166" s="727"/>
      <c r="O166" s="727"/>
      <c r="P166" s="727"/>
      <c r="Q166" s="727"/>
      <c r="R166" s="727"/>
      <c r="S166" s="727"/>
      <c r="T166" s="727"/>
      <c r="U166" s="727"/>
      <c r="V166" s="727"/>
      <c r="W166" s="727"/>
      <c r="X166" s="727"/>
      <c r="Y166" s="727"/>
      <c r="Z166" s="757"/>
      <c r="AA166" s="811"/>
      <c r="AC166" s="479"/>
      <c r="AD166" s="501"/>
      <c r="AE166" s="502"/>
      <c r="AF166" s="503"/>
      <c r="AG166" s="525" t="s">
        <v>887</v>
      </c>
      <c r="AH166" s="526"/>
      <c r="AI166" s="527"/>
      <c r="AJ166" s="507"/>
      <c r="AK166" s="508"/>
      <c r="AL166" s="508"/>
      <c r="AM166" s="508"/>
      <c r="AN166" s="508"/>
      <c r="AO166" s="508"/>
      <c r="AP166" s="508"/>
      <c r="AQ166" s="508"/>
      <c r="AR166" s="508"/>
      <c r="AS166" s="508"/>
      <c r="AT166" s="508"/>
      <c r="AU166" s="508"/>
      <c r="AV166" s="508"/>
      <c r="AW166" s="508"/>
      <c r="AX166" s="508"/>
      <c r="AY166" s="508"/>
      <c r="AZ166" s="508"/>
      <c r="BA166" s="508"/>
      <c r="BB166" s="512"/>
      <c r="BC166" s="538"/>
    </row>
    <row r="167" spans="1:55" ht="18.75" customHeight="1">
      <c r="A167" s="816"/>
      <c r="B167" s="723" t="s">
        <v>312</v>
      </c>
      <c r="C167" s="724"/>
      <c r="D167" s="724"/>
      <c r="E167" s="724"/>
      <c r="F167" s="724"/>
      <c r="G167" s="725"/>
      <c r="H167" s="758" t="s">
        <v>293</v>
      </c>
      <c r="I167" s="759"/>
      <c r="J167" s="760"/>
      <c r="K167" s="374" t="str">
        <f>IF(H167="","",(VLOOKUP(H167,コード表!$A$97:$B$103,2,FALSE)))&amp;""</f>
        <v/>
      </c>
      <c r="L167" s="403"/>
      <c r="M167" s="54" t="s">
        <v>313</v>
      </c>
      <c r="N167" s="404"/>
      <c r="O167" s="51" t="s">
        <v>314</v>
      </c>
      <c r="P167" s="405"/>
      <c r="Q167" s="55" t="s">
        <v>315</v>
      </c>
      <c r="R167" s="813"/>
      <c r="S167" s="724"/>
      <c r="T167" s="724"/>
      <c r="U167" s="724"/>
      <c r="V167" s="724"/>
      <c r="W167" s="724"/>
      <c r="X167" s="724"/>
      <c r="Y167" s="724"/>
      <c r="Z167" s="814"/>
      <c r="AA167" s="811"/>
      <c r="AC167" s="479"/>
      <c r="AD167" s="507" t="s">
        <v>40</v>
      </c>
      <c r="AE167" s="508"/>
      <c r="AF167" s="508"/>
      <c r="AG167" s="508"/>
      <c r="AH167" s="508"/>
      <c r="AI167" s="511"/>
      <c r="AJ167" s="513" t="s">
        <v>293</v>
      </c>
      <c r="AK167" s="514"/>
      <c r="AL167" s="515"/>
      <c r="AM167" s="246" t="s">
        <v>956</v>
      </c>
      <c r="AN167" s="253"/>
      <c r="AO167" s="248" t="s">
        <v>115</v>
      </c>
      <c r="AP167" s="254"/>
      <c r="AQ167" s="236" t="s">
        <v>772</v>
      </c>
      <c r="AR167" s="243"/>
      <c r="AS167" s="249" t="s">
        <v>43</v>
      </c>
      <c r="AT167" s="516"/>
      <c r="AU167" s="508"/>
      <c r="AV167" s="508"/>
      <c r="AW167" s="508"/>
      <c r="AX167" s="508"/>
      <c r="AY167" s="508"/>
      <c r="AZ167" s="508"/>
      <c r="BA167" s="508"/>
      <c r="BB167" s="512"/>
      <c r="BC167" s="538"/>
    </row>
    <row r="168" spans="1:55" ht="18.75" customHeight="1" thickBot="1">
      <c r="A168" s="817"/>
      <c r="B168" s="797" t="s">
        <v>332</v>
      </c>
      <c r="C168" s="798"/>
      <c r="D168" s="798"/>
      <c r="E168" s="798"/>
      <c r="F168" s="798"/>
      <c r="G168" s="799"/>
      <c r="H168" s="818" t="s">
        <v>293</v>
      </c>
      <c r="I168" s="819"/>
      <c r="J168" s="819"/>
      <c r="K168" s="819"/>
      <c r="L168" s="819"/>
      <c r="M168" s="820"/>
      <c r="N168" s="803" t="str">
        <f>IF(H168="","",(VLOOKUP(H168,コード表!$A$62:$B$75,2,FALSE)))&amp;""</f>
        <v/>
      </c>
      <c r="O168" s="804"/>
      <c r="P168" s="797" t="s">
        <v>352</v>
      </c>
      <c r="Q168" s="798"/>
      <c r="R168" s="799"/>
      <c r="S168" s="411" t="s">
        <v>281</v>
      </c>
      <c r="T168" s="376" t="str">
        <f>IF(S168="","",(VLOOKUP(S168,コード表!$A$97:$B$103,2,FALSE)))&amp;""</f>
        <v/>
      </c>
      <c r="U168" s="412"/>
      <c r="V168" s="64" t="s">
        <v>313</v>
      </c>
      <c r="W168" s="413"/>
      <c r="X168" s="56" t="s">
        <v>786</v>
      </c>
      <c r="Y168" s="414"/>
      <c r="Z168" s="56" t="s">
        <v>315</v>
      </c>
      <c r="AA168" s="811"/>
      <c r="AC168" s="480"/>
      <c r="AD168" s="522" t="s">
        <v>332</v>
      </c>
      <c r="AE168" s="523"/>
      <c r="AF168" s="523"/>
      <c r="AG168" s="523"/>
      <c r="AH168" s="523"/>
      <c r="AI168" s="524"/>
      <c r="AJ168" s="517" t="s">
        <v>293</v>
      </c>
      <c r="AK168" s="518"/>
      <c r="AL168" s="518"/>
      <c r="AM168" s="518"/>
      <c r="AN168" s="518"/>
      <c r="AO168" s="519"/>
      <c r="AP168" s="520" t="s">
        <v>956</v>
      </c>
      <c r="AQ168" s="521"/>
      <c r="AR168" s="522" t="s">
        <v>114</v>
      </c>
      <c r="AS168" s="523"/>
      <c r="AT168" s="524"/>
      <c r="AU168" s="263" t="s">
        <v>281</v>
      </c>
      <c r="AV168" s="264" t="s">
        <v>956</v>
      </c>
      <c r="AW168" s="265"/>
      <c r="AX168" s="266" t="s">
        <v>115</v>
      </c>
      <c r="AY168" s="267"/>
      <c r="AZ168" s="250" t="s">
        <v>772</v>
      </c>
      <c r="BA168" s="268"/>
      <c r="BB168" s="250" t="s">
        <v>43</v>
      </c>
      <c r="BC168" s="538"/>
    </row>
    <row r="169" spans="1:55" ht="18.75" customHeight="1" thickTop="1">
      <c r="A169" s="815" t="s">
        <v>354</v>
      </c>
      <c r="B169" s="698" t="s">
        <v>306</v>
      </c>
      <c r="C169" s="699"/>
      <c r="D169" s="699"/>
      <c r="E169" s="699"/>
      <c r="F169" s="699"/>
      <c r="G169" s="700"/>
      <c r="H169" s="701"/>
      <c r="I169" s="702"/>
      <c r="J169" s="702"/>
      <c r="K169" s="702"/>
      <c r="L169" s="702"/>
      <c r="M169" s="702"/>
      <c r="N169" s="702"/>
      <c r="O169" s="702"/>
      <c r="P169" s="703"/>
      <c r="Q169" s="717" t="s">
        <v>307</v>
      </c>
      <c r="R169" s="718"/>
      <c r="S169" s="718"/>
      <c r="T169" s="718"/>
      <c r="U169" s="718"/>
      <c r="V169" s="718"/>
      <c r="W169" s="718"/>
      <c r="X169" s="718"/>
      <c r="Y169" s="718"/>
      <c r="Z169" s="719"/>
      <c r="AA169" s="811"/>
      <c r="AC169" s="478" t="s">
        <v>949</v>
      </c>
      <c r="AD169" s="481" t="s">
        <v>51</v>
      </c>
      <c r="AE169" s="482"/>
      <c r="AF169" s="482"/>
      <c r="AG169" s="482"/>
      <c r="AH169" s="482"/>
      <c r="AI169" s="483"/>
      <c r="AJ169" s="481"/>
      <c r="AK169" s="482"/>
      <c r="AL169" s="482"/>
      <c r="AM169" s="482"/>
      <c r="AN169" s="482"/>
      <c r="AO169" s="482"/>
      <c r="AP169" s="482"/>
      <c r="AQ169" s="482"/>
      <c r="AR169" s="483"/>
      <c r="AS169" s="484"/>
      <c r="AT169" s="485"/>
      <c r="AU169" s="485"/>
      <c r="AV169" s="485"/>
      <c r="AW169" s="485"/>
      <c r="AX169" s="485"/>
      <c r="AY169" s="485"/>
      <c r="AZ169" s="485"/>
      <c r="BA169" s="485"/>
      <c r="BB169" s="486"/>
      <c r="BC169" s="538"/>
    </row>
    <row r="170" spans="1:55" ht="18.75" customHeight="1">
      <c r="A170" s="816"/>
      <c r="B170" s="723" t="s">
        <v>308</v>
      </c>
      <c r="C170" s="724"/>
      <c r="D170" s="724"/>
      <c r="E170" s="724"/>
      <c r="F170" s="724"/>
      <c r="G170" s="725"/>
      <c r="H170" s="726"/>
      <c r="I170" s="727"/>
      <c r="J170" s="727"/>
      <c r="K170" s="727"/>
      <c r="L170" s="727"/>
      <c r="M170" s="727"/>
      <c r="N170" s="727"/>
      <c r="O170" s="727"/>
      <c r="P170" s="728"/>
      <c r="Q170" s="720"/>
      <c r="R170" s="721"/>
      <c r="S170" s="721"/>
      <c r="T170" s="721"/>
      <c r="U170" s="721"/>
      <c r="V170" s="721"/>
      <c r="W170" s="721"/>
      <c r="X170" s="721"/>
      <c r="Y170" s="721"/>
      <c r="Z170" s="722"/>
      <c r="AA170" s="811"/>
      <c r="AC170" s="479"/>
      <c r="AD170" s="507" t="s">
        <v>10</v>
      </c>
      <c r="AE170" s="508"/>
      <c r="AF170" s="508"/>
      <c r="AG170" s="508"/>
      <c r="AH170" s="508"/>
      <c r="AI170" s="511"/>
      <c r="AJ170" s="507"/>
      <c r="AK170" s="508"/>
      <c r="AL170" s="508"/>
      <c r="AM170" s="508"/>
      <c r="AN170" s="508"/>
      <c r="AO170" s="508"/>
      <c r="AP170" s="508"/>
      <c r="AQ170" s="508"/>
      <c r="AR170" s="511"/>
      <c r="AS170" s="487"/>
      <c r="AT170" s="488"/>
      <c r="AU170" s="488"/>
      <c r="AV170" s="488"/>
      <c r="AW170" s="488"/>
      <c r="AX170" s="488"/>
      <c r="AY170" s="488"/>
      <c r="AZ170" s="488"/>
      <c r="BA170" s="488"/>
      <c r="BB170" s="489"/>
      <c r="BC170" s="538"/>
    </row>
    <row r="171" spans="1:55" ht="18.75" customHeight="1">
      <c r="A171" s="816"/>
      <c r="B171" s="723" t="s">
        <v>272</v>
      </c>
      <c r="C171" s="724"/>
      <c r="D171" s="724"/>
      <c r="E171" s="724"/>
      <c r="F171" s="724"/>
      <c r="G171" s="725"/>
      <c r="H171" s="729"/>
      <c r="I171" s="730"/>
      <c r="J171" s="52" t="s">
        <v>774</v>
      </c>
      <c r="K171" s="731"/>
      <c r="L171" s="732"/>
      <c r="M171" s="733"/>
      <c r="N171" s="734"/>
      <c r="O171" s="735"/>
      <c r="P171" s="735"/>
      <c r="Q171" s="735"/>
      <c r="R171" s="735"/>
      <c r="S171" s="735"/>
      <c r="T171" s="735"/>
      <c r="U171" s="735"/>
      <c r="V171" s="735"/>
      <c r="W171" s="735"/>
      <c r="X171" s="735"/>
      <c r="Y171" s="735"/>
      <c r="Z171" s="736"/>
      <c r="AA171" s="811"/>
      <c r="AC171" s="479"/>
      <c r="AD171" s="507" t="s">
        <v>846</v>
      </c>
      <c r="AE171" s="508"/>
      <c r="AF171" s="508"/>
      <c r="AG171" s="508"/>
      <c r="AH171" s="508"/>
      <c r="AI171" s="511"/>
      <c r="AJ171" s="490"/>
      <c r="AK171" s="491"/>
      <c r="AL171" s="243" t="s">
        <v>792</v>
      </c>
      <c r="AM171" s="492"/>
      <c r="AN171" s="493"/>
      <c r="AO171" s="494"/>
      <c r="AP171" s="495"/>
      <c r="AQ171" s="496"/>
      <c r="AR171" s="496"/>
      <c r="AS171" s="496"/>
      <c r="AT171" s="496"/>
      <c r="AU171" s="496"/>
      <c r="AV171" s="496"/>
      <c r="AW171" s="496"/>
      <c r="AX171" s="496"/>
      <c r="AY171" s="496"/>
      <c r="AZ171" s="496"/>
      <c r="BA171" s="496"/>
      <c r="BB171" s="497"/>
      <c r="BC171" s="538"/>
    </row>
    <row r="172" spans="1:55" ht="18.75" customHeight="1">
      <c r="A172" s="816"/>
      <c r="B172" s="737" t="s">
        <v>309</v>
      </c>
      <c r="C172" s="738"/>
      <c r="D172" s="739"/>
      <c r="E172" s="743" t="s">
        <v>310</v>
      </c>
      <c r="F172" s="744"/>
      <c r="G172" s="745"/>
      <c r="H172" s="726"/>
      <c r="I172" s="727"/>
      <c r="J172" s="746"/>
      <c r="K172" s="377" t="s">
        <v>281</v>
      </c>
      <c r="L172" s="747"/>
      <c r="M172" s="727"/>
      <c r="N172" s="727"/>
      <c r="O172" s="746"/>
      <c r="P172" s="377" t="s">
        <v>281</v>
      </c>
      <c r="Q172" s="748" t="s">
        <v>289</v>
      </c>
      <c r="R172" s="749"/>
      <c r="S172" s="750"/>
      <c r="T172" s="748" t="str">
        <f>H172&amp;K172&amp;L172&amp;P172</f>
        <v>選択選択</v>
      </c>
      <c r="U172" s="749"/>
      <c r="V172" s="749"/>
      <c r="W172" s="751"/>
      <c r="X172" s="752" t="str">
        <f>IF(T172="","",(VLOOKUP(TRIM(T172),コード表!$A$2:$B$59,2,FALSE)))&amp;""</f>
        <v/>
      </c>
      <c r="Y172" s="749"/>
      <c r="Z172" s="753"/>
      <c r="AA172" s="811"/>
      <c r="AC172" s="479"/>
      <c r="AD172" s="498" t="s">
        <v>885</v>
      </c>
      <c r="AE172" s="499"/>
      <c r="AF172" s="500"/>
      <c r="AG172" s="504" t="s">
        <v>886</v>
      </c>
      <c r="AH172" s="505"/>
      <c r="AI172" s="506"/>
      <c r="AJ172" s="507"/>
      <c r="AK172" s="508"/>
      <c r="AL172" s="509"/>
      <c r="AM172" s="245" t="s">
        <v>281</v>
      </c>
      <c r="AN172" s="510"/>
      <c r="AO172" s="508"/>
      <c r="AP172" s="508"/>
      <c r="AQ172" s="509"/>
      <c r="AR172" s="245" t="s">
        <v>281</v>
      </c>
      <c r="AS172" s="507" t="s">
        <v>869</v>
      </c>
      <c r="AT172" s="508"/>
      <c r="AU172" s="511"/>
      <c r="AV172" s="507" t="s">
        <v>959</v>
      </c>
      <c r="AW172" s="508"/>
      <c r="AX172" s="508"/>
      <c r="AY172" s="509"/>
      <c r="AZ172" s="510" t="s">
        <v>956</v>
      </c>
      <c r="BA172" s="508"/>
      <c r="BB172" s="512"/>
      <c r="BC172" s="538"/>
    </row>
    <row r="173" spans="1:55" ht="18.75" customHeight="1">
      <c r="A173" s="816"/>
      <c r="B173" s="740"/>
      <c r="C173" s="741"/>
      <c r="D173" s="742"/>
      <c r="E173" s="754" t="s">
        <v>311</v>
      </c>
      <c r="F173" s="755"/>
      <c r="G173" s="756"/>
      <c r="H173" s="726"/>
      <c r="I173" s="727"/>
      <c r="J173" s="727"/>
      <c r="K173" s="727"/>
      <c r="L173" s="727"/>
      <c r="M173" s="727"/>
      <c r="N173" s="727"/>
      <c r="O173" s="727"/>
      <c r="P173" s="727"/>
      <c r="Q173" s="727"/>
      <c r="R173" s="727"/>
      <c r="S173" s="727"/>
      <c r="T173" s="727"/>
      <c r="U173" s="727"/>
      <c r="V173" s="727"/>
      <c r="W173" s="727"/>
      <c r="X173" s="727"/>
      <c r="Y173" s="727"/>
      <c r="Z173" s="757"/>
      <c r="AA173" s="811"/>
      <c r="AC173" s="479"/>
      <c r="AD173" s="501"/>
      <c r="AE173" s="502"/>
      <c r="AF173" s="503"/>
      <c r="AG173" s="525" t="s">
        <v>887</v>
      </c>
      <c r="AH173" s="526"/>
      <c r="AI173" s="527"/>
      <c r="AJ173" s="507"/>
      <c r="AK173" s="508"/>
      <c r="AL173" s="508"/>
      <c r="AM173" s="508"/>
      <c r="AN173" s="508"/>
      <c r="AO173" s="508"/>
      <c r="AP173" s="508"/>
      <c r="AQ173" s="508"/>
      <c r="AR173" s="508"/>
      <c r="AS173" s="508"/>
      <c r="AT173" s="508"/>
      <c r="AU173" s="508"/>
      <c r="AV173" s="508"/>
      <c r="AW173" s="508"/>
      <c r="AX173" s="508"/>
      <c r="AY173" s="508"/>
      <c r="AZ173" s="508"/>
      <c r="BA173" s="508"/>
      <c r="BB173" s="512"/>
      <c r="BC173" s="538"/>
    </row>
    <row r="174" spans="1:55" ht="18.75" customHeight="1">
      <c r="A174" s="816"/>
      <c r="B174" s="723" t="s">
        <v>312</v>
      </c>
      <c r="C174" s="724"/>
      <c r="D174" s="724"/>
      <c r="E174" s="724"/>
      <c r="F174" s="724"/>
      <c r="G174" s="725"/>
      <c r="H174" s="758" t="s">
        <v>293</v>
      </c>
      <c r="I174" s="759"/>
      <c r="J174" s="760"/>
      <c r="K174" s="374" t="str">
        <f>IF(H174="","",(VLOOKUP(H174,コード表!$A$97:$B$103,2,FALSE)))&amp;""</f>
        <v/>
      </c>
      <c r="L174" s="403"/>
      <c r="M174" s="54" t="s">
        <v>313</v>
      </c>
      <c r="N174" s="404"/>
      <c r="O174" s="51" t="s">
        <v>314</v>
      </c>
      <c r="P174" s="405"/>
      <c r="Q174" s="55" t="s">
        <v>315</v>
      </c>
      <c r="R174" s="813"/>
      <c r="S174" s="724"/>
      <c r="T174" s="724"/>
      <c r="U174" s="724"/>
      <c r="V174" s="724"/>
      <c r="W174" s="724"/>
      <c r="X174" s="724"/>
      <c r="Y174" s="724"/>
      <c r="Z174" s="814"/>
      <c r="AA174" s="811"/>
      <c r="AC174" s="479"/>
      <c r="AD174" s="507" t="s">
        <v>40</v>
      </c>
      <c r="AE174" s="508"/>
      <c r="AF174" s="508"/>
      <c r="AG174" s="508"/>
      <c r="AH174" s="508"/>
      <c r="AI174" s="511"/>
      <c r="AJ174" s="513" t="s">
        <v>293</v>
      </c>
      <c r="AK174" s="514"/>
      <c r="AL174" s="515"/>
      <c r="AM174" s="246" t="s">
        <v>956</v>
      </c>
      <c r="AN174" s="253"/>
      <c r="AO174" s="248" t="s">
        <v>115</v>
      </c>
      <c r="AP174" s="254"/>
      <c r="AQ174" s="236" t="s">
        <v>772</v>
      </c>
      <c r="AR174" s="243"/>
      <c r="AS174" s="249" t="s">
        <v>43</v>
      </c>
      <c r="AT174" s="516"/>
      <c r="AU174" s="508"/>
      <c r="AV174" s="508"/>
      <c r="AW174" s="508"/>
      <c r="AX174" s="508"/>
      <c r="AY174" s="508"/>
      <c r="AZ174" s="508"/>
      <c r="BA174" s="508"/>
      <c r="BB174" s="512"/>
      <c r="BC174" s="538"/>
    </row>
    <row r="175" spans="1:55" ht="18.75" customHeight="1" thickBot="1">
      <c r="A175" s="817"/>
      <c r="B175" s="797" t="s">
        <v>332</v>
      </c>
      <c r="C175" s="798"/>
      <c r="D175" s="798"/>
      <c r="E175" s="798"/>
      <c r="F175" s="798"/>
      <c r="G175" s="799"/>
      <c r="H175" s="818" t="s">
        <v>293</v>
      </c>
      <c r="I175" s="819"/>
      <c r="J175" s="819"/>
      <c r="K175" s="819"/>
      <c r="L175" s="819"/>
      <c r="M175" s="820"/>
      <c r="N175" s="803" t="str">
        <f>IF(H175="","",(VLOOKUP(H175,コード表!$A$62:$B$75,2,FALSE)))&amp;""</f>
        <v/>
      </c>
      <c r="O175" s="804"/>
      <c r="P175" s="797" t="s">
        <v>352</v>
      </c>
      <c r="Q175" s="798"/>
      <c r="R175" s="799"/>
      <c r="S175" s="411" t="s">
        <v>281</v>
      </c>
      <c r="T175" s="376" t="str">
        <f>IF(S175="","",(VLOOKUP(S175,コード表!$A$97:$B$103,2,FALSE)))&amp;""</f>
        <v/>
      </c>
      <c r="U175" s="412"/>
      <c r="V175" s="64" t="s">
        <v>313</v>
      </c>
      <c r="W175" s="413"/>
      <c r="X175" s="56" t="s">
        <v>314</v>
      </c>
      <c r="Y175" s="414"/>
      <c r="Z175" s="56" t="s">
        <v>315</v>
      </c>
      <c r="AA175" s="811"/>
      <c r="AC175" s="480"/>
      <c r="AD175" s="522" t="s">
        <v>332</v>
      </c>
      <c r="AE175" s="523"/>
      <c r="AF175" s="523"/>
      <c r="AG175" s="523"/>
      <c r="AH175" s="523"/>
      <c r="AI175" s="524"/>
      <c r="AJ175" s="517" t="s">
        <v>293</v>
      </c>
      <c r="AK175" s="518"/>
      <c r="AL175" s="518"/>
      <c r="AM175" s="518"/>
      <c r="AN175" s="518"/>
      <c r="AO175" s="519"/>
      <c r="AP175" s="520" t="s">
        <v>956</v>
      </c>
      <c r="AQ175" s="521"/>
      <c r="AR175" s="522" t="s">
        <v>114</v>
      </c>
      <c r="AS175" s="523"/>
      <c r="AT175" s="524"/>
      <c r="AU175" s="263" t="s">
        <v>281</v>
      </c>
      <c r="AV175" s="264" t="s">
        <v>956</v>
      </c>
      <c r="AW175" s="265"/>
      <c r="AX175" s="266" t="s">
        <v>115</v>
      </c>
      <c r="AY175" s="267"/>
      <c r="AZ175" s="250" t="s">
        <v>772</v>
      </c>
      <c r="BA175" s="268"/>
      <c r="BB175" s="250" t="s">
        <v>43</v>
      </c>
      <c r="BC175" s="538"/>
    </row>
    <row r="176" spans="1:55" ht="18.75" customHeight="1" thickTop="1">
      <c r="A176" s="815" t="s">
        <v>355</v>
      </c>
      <c r="B176" s="698" t="s">
        <v>306</v>
      </c>
      <c r="C176" s="699"/>
      <c r="D176" s="699"/>
      <c r="E176" s="699"/>
      <c r="F176" s="699"/>
      <c r="G176" s="700"/>
      <c r="H176" s="701"/>
      <c r="I176" s="702"/>
      <c r="J176" s="702"/>
      <c r="K176" s="702"/>
      <c r="L176" s="702"/>
      <c r="M176" s="702"/>
      <c r="N176" s="702"/>
      <c r="O176" s="702"/>
      <c r="P176" s="703"/>
      <c r="Q176" s="717" t="s">
        <v>307</v>
      </c>
      <c r="R176" s="718"/>
      <c r="S176" s="718"/>
      <c r="T176" s="718"/>
      <c r="U176" s="718"/>
      <c r="V176" s="718"/>
      <c r="W176" s="718"/>
      <c r="X176" s="718"/>
      <c r="Y176" s="718"/>
      <c r="Z176" s="719"/>
      <c r="AA176" s="811"/>
      <c r="AC176" s="478" t="s">
        <v>950</v>
      </c>
      <c r="AD176" s="481" t="s">
        <v>51</v>
      </c>
      <c r="AE176" s="482"/>
      <c r="AF176" s="482"/>
      <c r="AG176" s="482"/>
      <c r="AH176" s="482"/>
      <c r="AI176" s="483"/>
      <c r="AJ176" s="481"/>
      <c r="AK176" s="482"/>
      <c r="AL176" s="482"/>
      <c r="AM176" s="482"/>
      <c r="AN176" s="482"/>
      <c r="AO176" s="482"/>
      <c r="AP176" s="482"/>
      <c r="AQ176" s="482"/>
      <c r="AR176" s="483"/>
      <c r="AS176" s="484"/>
      <c r="AT176" s="485"/>
      <c r="AU176" s="485"/>
      <c r="AV176" s="485"/>
      <c r="AW176" s="485"/>
      <c r="AX176" s="485"/>
      <c r="AY176" s="485"/>
      <c r="AZ176" s="485"/>
      <c r="BA176" s="485"/>
      <c r="BB176" s="486"/>
      <c r="BC176" s="538"/>
    </row>
    <row r="177" spans="1:55" ht="18.75" customHeight="1">
      <c r="A177" s="816"/>
      <c r="B177" s="723" t="s">
        <v>308</v>
      </c>
      <c r="C177" s="724"/>
      <c r="D177" s="724"/>
      <c r="E177" s="724"/>
      <c r="F177" s="724"/>
      <c r="G177" s="725"/>
      <c r="H177" s="726"/>
      <c r="I177" s="727"/>
      <c r="J177" s="727"/>
      <c r="K177" s="727"/>
      <c r="L177" s="727"/>
      <c r="M177" s="727"/>
      <c r="N177" s="727"/>
      <c r="O177" s="727"/>
      <c r="P177" s="728"/>
      <c r="Q177" s="720"/>
      <c r="R177" s="721"/>
      <c r="S177" s="721"/>
      <c r="T177" s="721"/>
      <c r="U177" s="721"/>
      <c r="V177" s="721"/>
      <c r="W177" s="721"/>
      <c r="X177" s="721"/>
      <c r="Y177" s="721"/>
      <c r="Z177" s="722"/>
      <c r="AA177" s="811"/>
      <c r="AC177" s="479"/>
      <c r="AD177" s="507" t="s">
        <v>10</v>
      </c>
      <c r="AE177" s="508"/>
      <c r="AF177" s="508"/>
      <c r="AG177" s="508"/>
      <c r="AH177" s="508"/>
      <c r="AI177" s="511"/>
      <c r="AJ177" s="507"/>
      <c r="AK177" s="508"/>
      <c r="AL177" s="508"/>
      <c r="AM177" s="508"/>
      <c r="AN177" s="508"/>
      <c r="AO177" s="508"/>
      <c r="AP177" s="508"/>
      <c r="AQ177" s="508"/>
      <c r="AR177" s="511"/>
      <c r="AS177" s="487"/>
      <c r="AT177" s="488"/>
      <c r="AU177" s="488"/>
      <c r="AV177" s="488"/>
      <c r="AW177" s="488"/>
      <c r="AX177" s="488"/>
      <c r="AY177" s="488"/>
      <c r="AZ177" s="488"/>
      <c r="BA177" s="488"/>
      <c r="BB177" s="489"/>
      <c r="BC177" s="538"/>
    </row>
    <row r="178" spans="1:55" ht="18.75" customHeight="1">
      <c r="A178" s="816"/>
      <c r="B178" s="723" t="s">
        <v>272</v>
      </c>
      <c r="C178" s="724"/>
      <c r="D178" s="724"/>
      <c r="E178" s="724"/>
      <c r="F178" s="724"/>
      <c r="G178" s="725"/>
      <c r="H178" s="729"/>
      <c r="I178" s="730"/>
      <c r="J178" s="52" t="s">
        <v>774</v>
      </c>
      <c r="K178" s="731"/>
      <c r="L178" s="732"/>
      <c r="M178" s="733"/>
      <c r="N178" s="734"/>
      <c r="O178" s="735"/>
      <c r="P178" s="735"/>
      <c r="Q178" s="735"/>
      <c r="R178" s="735"/>
      <c r="S178" s="735"/>
      <c r="T178" s="735"/>
      <c r="U178" s="735"/>
      <c r="V178" s="735"/>
      <c r="W178" s="735"/>
      <c r="X178" s="735"/>
      <c r="Y178" s="735"/>
      <c r="Z178" s="736"/>
      <c r="AA178" s="811"/>
      <c r="AC178" s="479"/>
      <c r="AD178" s="507" t="s">
        <v>846</v>
      </c>
      <c r="AE178" s="508"/>
      <c r="AF178" s="508"/>
      <c r="AG178" s="508"/>
      <c r="AH178" s="508"/>
      <c r="AI178" s="511"/>
      <c r="AJ178" s="490"/>
      <c r="AK178" s="491"/>
      <c r="AL178" s="243" t="s">
        <v>792</v>
      </c>
      <c r="AM178" s="492"/>
      <c r="AN178" s="493"/>
      <c r="AO178" s="494"/>
      <c r="AP178" s="495"/>
      <c r="AQ178" s="496"/>
      <c r="AR178" s="496"/>
      <c r="AS178" s="496"/>
      <c r="AT178" s="496"/>
      <c r="AU178" s="496"/>
      <c r="AV178" s="496"/>
      <c r="AW178" s="496"/>
      <c r="AX178" s="496"/>
      <c r="AY178" s="496"/>
      <c r="AZ178" s="496"/>
      <c r="BA178" s="496"/>
      <c r="BB178" s="497"/>
      <c r="BC178" s="538"/>
    </row>
    <row r="179" spans="1:55" ht="18.75" customHeight="1">
      <c r="A179" s="816"/>
      <c r="B179" s="737" t="s">
        <v>309</v>
      </c>
      <c r="C179" s="738"/>
      <c r="D179" s="739"/>
      <c r="E179" s="743" t="s">
        <v>310</v>
      </c>
      <c r="F179" s="744"/>
      <c r="G179" s="745"/>
      <c r="H179" s="726"/>
      <c r="I179" s="727"/>
      <c r="J179" s="746"/>
      <c r="K179" s="377" t="s">
        <v>281</v>
      </c>
      <c r="L179" s="747"/>
      <c r="M179" s="727"/>
      <c r="N179" s="727"/>
      <c r="O179" s="746"/>
      <c r="P179" s="377" t="s">
        <v>281</v>
      </c>
      <c r="Q179" s="748" t="s">
        <v>289</v>
      </c>
      <c r="R179" s="749"/>
      <c r="S179" s="750"/>
      <c r="T179" s="748" t="str">
        <f>H179&amp;K179&amp;L179&amp;P179</f>
        <v>選択選択</v>
      </c>
      <c r="U179" s="749"/>
      <c r="V179" s="749"/>
      <c r="W179" s="751"/>
      <c r="X179" s="752" t="str">
        <f>IF(T179="","",(VLOOKUP(TRIM(T179),コード表!$A$2:$B$59,2,FALSE)))&amp;""</f>
        <v/>
      </c>
      <c r="Y179" s="749"/>
      <c r="Z179" s="753"/>
      <c r="AA179" s="811"/>
      <c r="AC179" s="479"/>
      <c r="AD179" s="498" t="s">
        <v>885</v>
      </c>
      <c r="AE179" s="499"/>
      <c r="AF179" s="500"/>
      <c r="AG179" s="504" t="s">
        <v>886</v>
      </c>
      <c r="AH179" s="505"/>
      <c r="AI179" s="506"/>
      <c r="AJ179" s="507"/>
      <c r="AK179" s="508"/>
      <c r="AL179" s="509"/>
      <c r="AM179" s="245" t="s">
        <v>281</v>
      </c>
      <c r="AN179" s="510"/>
      <c r="AO179" s="508"/>
      <c r="AP179" s="508"/>
      <c r="AQ179" s="509"/>
      <c r="AR179" s="245" t="s">
        <v>281</v>
      </c>
      <c r="AS179" s="507" t="s">
        <v>869</v>
      </c>
      <c r="AT179" s="508"/>
      <c r="AU179" s="511"/>
      <c r="AV179" s="507" t="s">
        <v>959</v>
      </c>
      <c r="AW179" s="508"/>
      <c r="AX179" s="508"/>
      <c r="AY179" s="509"/>
      <c r="AZ179" s="510" t="s">
        <v>956</v>
      </c>
      <c r="BA179" s="508"/>
      <c r="BB179" s="512"/>
      <c r="BC179" s="538"/>
    </row>
    <row r="180" spans="1:55" ht="18.75" customHeight="1">
      <c r="A180" s="816"/>
      <c r="B180" s="740"/>
      <c r="C180" s="741"/>
      <c r="D180" s="742"/>
      <c r="E180" s="754" t="s">
        <v>311</v>
      </c>
      <c r="F180" s="755"/>
      <c r="G180" s="756"/>
      <c r="H180" s="726"/>
      <c r="I180" s="727"/>
      <c r="J180" s="727"/>
      <c r="K180" s="727"/>
      <c r="L180" s="727"/>
      <c r="M180" s="727"/>
      <c r="N180" s="727"/>
      <c r="O180" s="727"/>
      <c r="P180" s="727"/>
      <c r="Q180" s="727"/>
      <c r="R180" s="727"/>
      <c r="S180" s="727"/>
      <c r="T180" s="727"/>
      <c r="U180" s="727"/>
      <c r="V180" s="727"/>
      <c r="W180" s="727"/>
      <c r="X180" s="727"/>
      <c r="Y180" s="727"/>
      <c r="Z180" s="757"/>
      <c r="AA180" s="811"/>
      <c r="AC180" s="479"/>
      <c r="AD180" s="501"/>
      <c r="AE180" s="502"/>
      <c r="AF180" s="503"/>
      <c r="AG180" s="525" t="s">
        <v>887</v>
      </c>
      <c r="AH180" s="526"/>
      <c r="AI180" s="527"/>
      <c r="AJ180" s="507"/>
      <c r="AK180" s="508"/>
      <c r="AL180" s="508"/>
      <c r="AM180" s="508"/>
      <c r="AN180" s="508"/>
      <c r="AO180" s="508"/>
      <c r="AP180" s="508"/>
      <c r="AQ180" s="508"/>
      <c r="AR180" s="508"/>
      <c r="AS180" s="508"/>
      <c r="AT180" s="508"/>
      <c r="AU180" s="508"/>
      <c r="AV180" s="508"/>
      <c r="AW180" s="508"/>
      <c r="AX180" s="508"/>
      <c r="AY180" s="508"/>
      <c r="AZ180" s="508"/>
      <c r="BA180" s="508"/>
      <c r="BB180" s="512"/>
      <c r="BC180" s="538"/>
    </row>
    <row r="181" spans="1:55" ht="18.75" customHeight="1">
      <c r="A181" s="816"/>
      <c r="B181" s="723" t="s">
        <v>312</v>
      </c>
      <c r="C181" s="724"/>
      <c r="D181" s="724"/>
      <c r="E181" s="724"/>
      <c r="F181" s="724"/>
      <c r="G181" s="725"/>
      <c r="H181" s="758" t="s">
        <v>293</v>
      </c>
      <c r="I181" s="759"/>
      <c r="J181" s="760"/>
      <c r="K181" s="374" t="str">
        <f>IF(H181="","",(VLOOKUP(H181,コード表!$A$97:$B$103,2,FALSE)))&amp;""</f>
        <v/>
      </c>
      <c r="L181" s="403"/>
      <c r="M181" s="54" t="s">
        <v>313</v>
      </c>
      <c r="N181" s="404"/>
      <c r="O181" s="51" t="s">
        <v>314</v>
      </c>
      <c r="P181" s="405"/>
      <c r="Q181" s="55" t="s">
        <v>315</v>
      </c>
      <c r="R181" s="813"/>
      <c r="S181" s="724"/>
      <c r="T181" s="724"/>
      <c r="U181" s="724"/>
      <c r="V181" s="724"/>
      <c r="W181" s="724"/>
      <c r="X181" s="724"/>
      <c r="Y181" s="724"/>
      <c r="Z181" s="814"/>
      <c r="AA181" s="811"/>
      <c r="AC181" s="479"/>
      <c r="AD181" s="507" t="s">
        <v>40</v>
      </c>
      <c r="AE181" s="508"/>
      <c r="AF181" s="508"/>
      <c r="AG181" s="508"/>
      <c r="AH181" s="508"/>
      <c r="AI181" s="511"/>
      <c r="AJ181" s="513" t="s">
        <v>293</v>
      </c>
      <c r="AK181" s="514"/>
      <c r="AL181" s="515"/>
      <c r="AM181" s="246" t="s">
        <v>956</v>
      </c>
      <c r="AN181" s="253"/>
      <c r="AO181" s="248" t="s">
        <v>115</v>
      </c>
      <c r="AP181" s="254"/>
      <c r="AQ181" s="236" t="s">
        <v>772</v>
      </c>
      <c r="AR181" s="243"/>
      <c r="AS181" s="249" t="s">
        <v>43</v>
      </c>
      <c r="AT181" s="516"/>
      <c r="AU181" s="508"/>
      <c r="AV181" s="508"/>
      <c r="AW181" s="508"/>
      <c r="AX181" s="508"/>
      <c r="AY181" s="508"/>
      <c r="AZ181" s="508"/>
      <c r="BA181" s="508"/>
      <c r="BB181" s="512"/>
      <c r="BC181" s="538"/>
    </row>
    <row r="182" spans="1:55" ht="18.75" customHeight="1" thickBot="1">
      <c r="A182" s="817"/>
      <c r="B182" s="797" t="s">
        <v>332</v>
      </c>
      <c r="C182" s="798"/>
      <c r="D182" s="798"/>
      <c r="E182" s="798"/>
      <c r="F182" s="798"/>
      <c r="G182" s="799"/>
      <c r="H182" s="800" t="s">
        <v>293</v>
      </c>
      <c r="I182" s="801"/>
      <c r="J182" s="801"/>
      <c r="K182" s="801"/>
      <c r="L182" s="801"/>
      <c r="M182" s="802"/>
      <c r="N182" s="803" t="str">
        <f>IF(H182="","",(VLOOKUP(H182,コード表!$A$62:$B$75,2,FALSE)))&amp;""</f>
        <v/>
      </c>
      <c r="O182" s="804"/>
      <c r="P182" s="797" t="s">
        <v>352</v>
      </c>
      <c r="Q182" s="798"/>
      <c r="R182" s="799"/>
      <c r="S182" s="411" t="s">
        <v>281</v>
      </c>
      <c r="T182" s="376" t="str">
        <f>IF(S182="","",(VLOOKUP(S182,コード表!$A$97:$B$103,2,FALSE)))&amp;""</f>
        <v/>
      </c>
      <c r="U182" s="412"/>
      <c r="V182" s="64" t="s">
        <v>313</v>
      </c>
      <c r="W182" s="413"/>
      <c r="X182" s="56" t="s">
        <v>314</v>
      </c>
      <c r="Y182" s="414"/>
      <c r="Z182" s="56" t="s">
        <v>315</v>
      </c>
      <c r="AA182" s="812"/>
      <c r="AC182" s="480"/>
      <c r="AD182" s="522" t="s">
        <v>332</v>
      </c>
      <c r="AE182" s="523"/>
      <c r="AF182" s="523"/>
      <c r="AG182" s="523"/>
      <c r="AH182" s="523"/>
      <c r="AI182" s="524"/>
      <c r="AJ182" s="517" t="s">
        <v>293</v>
      </c>
      <c r="AK182" s="518"/>
      <c r="AL182" s="518"/>
      <c r="AM182" s="518"/>
      <c r="AN182" s="518"/>
      <c r="AO182" s="519"/>
      <c r="AP182" s="520" t="s">
        <v>956</v>
      </c>
      <c r="AQ182" s="521"/>
      <c r="AR182" s="522" t="s">
        <v>114</v>
      </c>
      <c r="AS182" s="523"/>
      <c r="AT182" s="524"/>
      <c r="AU182" s="263" t="s">
        <v>281</v>
      </c>
      <c r="AV182" s="264" t="s">
        <v>956</v>
      </c>
      <c r="AW182" s="265"/>
      <c r="AX182" s="266" t="s">
        <v>115</v>
      </c>
      <c r="AY182" s="267"/>
      <c r="AZ182" s="250" t="s">
        <v>772</v>
      </c>
      <c r="BA182" s="268"/>
      <c r="BB182" s="250" t="s">
        <v>43</v>
      </c>
      <c r="BC182" s="539"/>
    </row>
    <row r="183" spans="1:55" ht="18.75" customHeight="1" thickTop="1" thickBot="1">
      <c r="AC183" s="106"/>
      <c r="AD183" s="106"/>
      <c r="AE183" s="106"/>
      <c r="AF183" s="106"/>
      <c r="AG183" s="106"/>
      <c r="AH183" s="106"/>
      <c r="AI183" s="106"/>
      <c r="AJ183" s="106"/>
      <c r="AK183" s="106"/>
      <c r="AL183" s="106"/>
      <c r="AM183" s="106"/>
      <c r="AN183" s="106"/>
      <c r="AO183" s="106"/>
      <c r="AP183" s="106"/>
      <c r="AQ183" s="106"/>
      <c r="AR183" s="106"/>
      <c r="AS183" s="106"/>
      <c r="AT183" s="106"/>
      <c r="AU183" s="106"/>
      <c r="AV183" s="106"/>
      <c r="AW183" s="106"/>
      <c r="AX183" s="106"/>
      <c r="AY183" s="106"/>
      <c r="AZ183" s="106"/>
      <c r="BA183" s="106"/>
      <c r="BB183" s="106"/>
      <c r="BC183" s="106"/>
    </row>
    <row r="184" spans="1:55" ht="18.75" customHeight="1" thickTop="1" thickBot="1">
      <c r="A184" s="805" t="s">
        <v>770</v>
      </c>
      <c r="B184" s="806"/>
      <c r="C184" s="806"/>
      <c r="D184" s="806"/>
      <c r="E184" s="806"/>
      <c r="F184" s="806"/>
      <c r="G184" s="806"/>
      <c r="H184" s="806"/>
      <c r="I184" s="807"/>
      <c r="J184" s="808" t="s">
        <v>771</v>
      </c>
      <c r="K184" s="806"/>
      <c r="L184" s="415"/>
      <c r="M184" s="105" t="s">
        <v>115</v>
      </c>
      <c r="N184" s="415"/>
      <c r="O184" s="105" t="s">
        <v>772</v>
      </c>
      <c r="P184" s="415"/>
      <c r="Q184" s="105" t="s">
        <v>43</v>
      </c>
      <c r="R184" s="806" t="s">
        <v>773</v>
      </c>
      <c r="S184" s="806"/>
      <c r="T184" s="806"/>
      <c r="U184" s="806"/>
      <c r="V184" s="806"/>
      <c r="W184" s="806"/>
      <c r="X184" s="806"/>
      <c r="Y184" s="806"/>
      <c r="Z184" s="806"/>
      <c r="AA184" s="809"/>
      <c r="AC184" s="472" t="s">
        <v>770</v>
      </c>
      <c r="AD184" s="473"/>
      <c r="AE184" s="473"/>
      <c r="AF184" s="473"/>
      <c r="AG184" s="473"/>
      <c r="AH184" s="473"/>
      <c r="AI184" s="473"/>
      <c r="AJ184" s="473"/>
      <c r="AK184" s="474"/>
      <c r="AL184" s="475" t="s">
        <v>771</v>
      </c>
      <c r="AM184" s="473"/>
      <c r="AN184" s="278">
        <v>1</v>
      </c>
      <c r="AO184" s="269" t="s">
        <v>115</v>
      </c>
      <c r="AP184" s="278">
        <v>12</v>
      </c>
      <c r="AQ184" s="269" t="s">
        <v>772</v>
      </c>
      <c r="AR184" s="278">
        <v>20</v>
      </c>
      <c r="AS184" s="269" t="s">
        <v>43</v>
      </c>
      <c r="AT184" s="473" t="s">
        <v>773</v>
      </c>
      <c r="AU184" s="473"/>
      <c r="AV184" s="473"/>
      <c r="AW184" s="473"/>
      <c r="AX184" s="473"/>
      <c r="AY184" s="473"/>
      <c r="AZ184" s="473"/>
      <c r="BA184" s="473"/>
      <c r="BB184" s="473"/>
      <c r="BC184" s="476"/>
    </row>
    <row r="185" spans="1:55" ht="18.75" customHeight="1" thickTop="1"/>
    <row r="186" spans="1:55" ht="18.75" customHeight="1">
      <c r="A186" s="796" t="s">
        <v>775</v>
      </c>
      <c r="B186" s="796"/>
      <c r="C186" s="796"/>
      <c r="D186" s="796"/>
      <c r="E186" s="796"/>
      <c r="F186" s="796"/>
      <c r="G186" s="796"/>
      <c r="H186" s="796"/>
      <c r="I186" s="796"/>
      <c r="J186" s="796"/>
      <c r="K186" s="796"/>
      <c r="L186" s="796"/>
      <c r="M186" s="796"/>
      <c r="N186" s="796"/>
      <c r="O186" s="796"/>
      <c r="P186" s="796"/>
      <c r="Q186" s="796"/>
      <c r="R186" s="796"/>
      <c r="S186" s="796"/>
      <c r="T186" s="796"/>
      <c r="U186" s="796"/>
      <c r="V186" s="796"/>
      <c r="W186" s="796"/>
      <c r="X186" s="796"/>
      <c r="Y186" s="796"/>
      <c r="Z186" s="796"/>
      <c r="AA186" s="796"/>
    </row>
  </sheetData>
  <sheetProtection algorithmName="SHA-512" hashValue="PAowRaGcDfwUQloJm2WQwSWHlIBwNugFF2aMJTOrdNqCkidLHpmvmRG2Yq4TYy5S4qqZuLECnbHrQmm/BPPoGQ==" saltValue="JO/hsq4LpO9A13DYaqjyOQ==" spinCount="100000" sheet="1" objects="1" scenarios="1"/>
  <mergeCells count="1286">
    <mergeCell ref="T115:Z115"/>
    <mergeCell ref="R37:S37"/>
    <mergeCell ref="T37:Z37"/>
    <mergeCell ref="P57:Z57"/>
    <mergeCell ref="R47:S47"/>
    <mergeCell ref="T47:Z47"/>
    <mergeCell ref="R56:S56"/>
    <mergeCell ref="T56:Z56"/>
    <mergeCell ref="R108:S108"/>
    <mergeCell ref="T108:Z108"/>
    <mergeCell ref="R122:S122"/>
    <mergeCell ref="T122:Z122"/>
    <mergeCell ref="R129:S129"/>
    <mergeCell ref="T129:Z129"/>
    <mergeCell ref="R136:S136"/>
    <mergeCell ref="T136:Z136"/>
    <mergeCell ref="R143:S143"/>
    <mergeCell ref="T143:Z143"/>
    <mergeCell ref="A49:AA49"/>
    <mergeCell ref="A51:A58"/>
    <mergeCell ref="B51:G51"/>
    <mergeCell ref="H51:P51"/>
    <mergeCell ref="Q51:Z52"/>
    <mergeCell ref="AA51:AA58"/>
    <mergeCell ref="B52:G52"/>
    <mergeCell ref="H52:P52"/>
    <mergeCell ref="B53:G53"/>
    <mergeCell ref="H53:I53"/>
    <mergeCell ref="H55:Z55"/>
    <mergeCell ref="B37:G37"/>
    <mergeCell ref="H37:J37"/>
    <mergeCell ref="L45:O45"/>
    <mergeCell ref="K17:L17"/>
    <mergeCell ref="N17:P17"/>
    <mergeCell ref="Q17:Z17"/>
    <mergeCell ref="B18:D19"/>
    <mergeCell ref="E18:J18"/>
    <mergeCell ref="A2:AA2"/>
    <mergeCell ref="A3:AA3"/>
    <mergeCell ref="A4:AA4"/>
    <mergeCell ref="A5:AA5"/>
    <mergeCell ref="A6:AA6"/>
    <mergeCell ref="A7:AA7"/>
    <mergeCell ref="A8:AA8"/>
    <mergeCell ref="A9:AA9"/>
    <mergeCell ref="A10:AA10"/>
    <mergeCell ref="A11:AA11"/>
    <mergeCell ref="B21:J21"/>
    <mergeCell ref="L21:M21"/>
    <mergeCell ref="O21:Q21"/>
    <mergeCell ref="S21:V21"/>
    <mergeCell ref="W20:W21"/>
    <mergeCell ref="X20:X21"/>
    <mergeCell ref="B22:G22"/>
    <mergeCell ref="H22:K22"/>
    <mergeCell ref="M22:R22"/>
    <mergeCell ref="T22:X22"/>
    <mergeCell ref="Y21:Z21"/>
    <mergeCell ref="B20:J20"/>
    <mergeCell ref="L20:M20"/>
    <mergeCell ref="O20:Q20"/>
    <mergeCell ref="S20:V20"/>
    <mergeCell ref="A12:AA12"/>
    <mergeCell ref="A13:AA13"/>
    <mergeCell ref="A14:AA14"/>
    <mergeCell ref="A15:A24"/>
    <mergeCell ref="B15:J15"/>
    <mergeCell ref="K15:T15"/>
    <mergeCell ref="U15:Z15"/>
    <mergeCell ref="AA15:AA24"/>
    <mergeCell ref="K18:M18"/>
    <mergeCell ref="O18:R18"/>
    <mergeCell ref="T18:Z18"/>
    <mergeCell ref="E19:J19"/>
    <mergeCell ref="K19:Z19"/>
    <mergeCell ref="Y20:Z20"/>
    <mergeCell ref="B16:J16"/>
    <mergeCell ref="K16:Z16"/>
    <mergeCell ref="B17:J17"/>
    <mergeCell ref="Y22:Z22"/>
    <mergeCell ref="B23:G23"/>
    <mergeCell ref="H23:K23"/>
    <mergeCell ref="L23:M23"/>
    <mergeCell ref="N23:Z23"/>
    <mergeCell ref="N24:Q24"/>
    <mergeCell ref="Q32:Z33"/>
    <mergeCell ref="L35:O35"/>
    <mergeCell ref="A26:A30"/>
    <mergeCell ref="B26:G26"/>
    <mergeCell ref="H26:Z26"/>
    <mergeCell ref="B30:G30"/>
    <mergeCell ref="H30:K30"/>
    <mergeCell ref="M30:O30"/>
    <mergeCell ref="P30:Z30"/>
    <mergeCell ref="H29:K29"/>
    <mergeCell ref="M29:P29"/>
    <mergeCell ref="Q29:T29"/>
    <mergeCell ref="U29:Z29"/>
    <mergeCell ref="H28:O28"/>
    <mergeCell ref="P28:R28"/>
    <mergeCell ref="B29:G29"/>
    <mergeCell ref="K34:M34"/>
    <mergeCell ref="N34:Z34"/>
    <mergeCell ref="B35:D36"/>
    <mergeCell ref="S28:Z28"/>
    <mergeCell ref="H32:P32"/>
    <mergeCell ref="S24:T24"/>
    <mergeCell ref="U24:X24"/>
    <mergeCell ref="B24:D24"/>
    <mergeCell ref="E24:J24"/>
    <mergeCell ref="L24:M24"/>
    <mergeCell ref="N44:Z44"/>
    <mergeCell ref="B45:D46"/>
    <mergeCell ref="E45:G45"/>
    <mergeCell ref="H45:J45"/>
    <mergeCell ref="A32:A39"/>
    <mergeCell ref="B32:G32"/>
    <mergeCell ref="E35:G35"/>
    <mergeCell ref="AA26:AA30"/>
    <mergeCell ref="B27:Z27"/>
    <mergeCell ref="B28:G28"/>
    <mergeCell ref="B38:G38"/>
    <mergeCell ref="H38:M38"/>
    <mergeCell ref="N38:O38"/>
    <mergeCell ref="P38:T38"/>
    <mergeCell ref="U38:V38"/>
    <mergeCell ref="W38:Z38"/>
    <mergeCell ref="Q35:S35"/>
    <mergeCell ref="T35:W35"/>
    <mergeCell ref="X35:Z35"/>
    <mergeCell ref="E36:G36"/>
    <mergeCell ref="H36:Z36"/>
    <mergeCell ref="AA32:AA39"/>
    <mergeCell ref="B33:G33"/>
    <mergeCell ref="H33:P33"/>
    <mergeCell ref="B34:G34"/>
    <mergeCell ref="H34:I34"/>
    <mergeCell ref="H35:J35"/>
    <mergeCell ref="Q45:S45"/>
    <mergeCell ref="T45:W45"/>
    <mergeCell ref="X45:Z45"/>
    <mergeCell ref="E46:G46"/>
    <mergeCell ref="B48:G48"/>
    <mergeCell ref="H48:K48"/>
    <mergeCell ref="L48:M48"/>
    <mergeCell ref="O48:S48"/>
    <mergeCell ref="U48:Y48"/>
    <mergeCell ref="B47:G47"/>
    <mergeCell ref="H47:J47"/>
    <mergeCell ref="B39:G39"/>
    <mergeCell ref="H39:K39"/>
    <mergeCell ref="L39:M39"/>
    <mergeCell ref="O39:S39"/>
    <mergeCell ref="U39:Y39"/>
    <mergeCell ref="H46:Z46"/>
    <mergeCell ref="A40:AA40"/>
    <mergeCell ref="A42:A48"/>
    <mergeCell ref="B42:G42"/>
    <mergeCell ref="H42:P42"/>
    <mergeCell ref="Q42:Z43"/>
    <mergeCell ref="AA42:AA48"/>
    <mergeCell ref="B43:G43"/>
    <mergeCell ref="H43:P43"/>
    <mergeCell ref="B44:G44"/>
    <mergeCell ref="H44:I44"/>
    <mergeCell ref="K44:M44"/>
    <mergeCell ref="K53:M53"/>
    <mergeCell ref="N53:Z53"/>
    <mergeCell ref="B54:D55"/>
    <mergeCell ref="E54:G54"/>
    <mergeCell ref="H54:J54"/>
    <mergeCell ref="L54:O54"/>
    <mergeCell ref="Q54:S54"/>
    <mergeCell ref="T54:W54"/>
    <mergeCell ref="X54:Z54"/>
    <mergeCell ref="E55:G55"/>
    <mergeCell ref="B57:G57"/>
    <mergeCell ref="H57:M57"/>
    <mergeCell ref="N57:O57"/>
    <mergeCell ref="B56:G56"/>
    <mergeCell ref="H56:J56"/>
    <mergeCell ref="AA60:AA75"/>
    <mergeCell ref="B61:G61"/>
    <mergeCell ref="H61:P61"/>
    <mergeCell ref="B62:G62"/>
    <mergeCell ref="H62:J62"/>
    <mergeCell ref="R62:T62"/>
    <mergeCell ref="B58:G58"/>
    <mergeCell ref="H58:K58"/>
    <mergeCell ref="L58:M58"/>
    <mergeCell ref="O58:S58"/>
    <mergeCell ref="U58:Y58"/>
    <mergeCell ref="U62:X62"/>
    <mergeCell ref="Y62:Z62"/>
    <mergeCell ref="B63:G63"/>
    <mergeCell ref="H63:K63"/>
    <mergeCell ref="L63:M63"/>
    <mergeCell ref="O63:S63"/>
    <mergeCell ref="U63:Y63"/>
    <mergeCell ref="Y74:Z74"/>
    <mergeCell ref="B75:G75"/>
    <mergeCell ref="H75:K75"/>
    <mergeCell ref="L75:M75"/>
    <mergeCell ref="O75:S75"/>
    <mergeCell ref="U75:Y75"/>
    <mergeCell ref="A60:A63"/>
    <mergeCell ref="B60:G60"/>
    <mergeCell ref="H60:P60"/>
    <mergeCell ref="Q60:Z61"/>
    <mergeCell ref="Y66:Z66"/>
    <mergeCell ref="B67:G67"/>
    <mergeCell ref="H67:K67"/>
    <mergeCell ref="L67:M67"/>
    <mergeCell ref="O67:S67"/>
    <mergeCell ref="U67:Y67"/>
    <mergeCell ref="A64:A67"/>
    <mergeCell ref="B64:G64"/>
    <mergeCell ref="H64:P64"/>
    <mergeCell ref="Q64:Z65"/>
    <mergeCell ref="B65:G65"/>
    <mergeCell ref="H65:P65"/>
    <mergeCell ref="B66:G66"/>
    <mergeCell ref="H66:J66"/>
    <mergeCell ref="R66:T66"/>
    <mergeCell ref="U66:X66"/>
    <mergeCell ref="A72:A75"/>
    <mergeCell ref="B72:G72"/>
    <mergeCell ref="H72:P72"/>
    <mergeCell ref="Q72:Z73"/>
    <mergeCell ref="B73:G73"/>
    <mergeCell ref="H73:P73"/>
    <mergeCell ref="B74:G74"/>
    <mergeCell ref="H74:J74"/>
    <mergeCell ref="R74:T74"/>
    <mergeCell ref="U74:X74"/>
    <mergeCell ref="A68:A71"/>
    <mergeCell ref="B68:G68"/>
    <mergeCell ref="H68:P68"/>
    <mergeCell ref="Q68:Z69"/>
    <mergeCell ref="B69:G69"/>
    <mergeCell ref="H69:P69"/>
    <mergeCell ref="B70:G70"/>
    <mergeCell ref="H70:J70"/>
    <mergeCell ref="R70:T70"/>
    <mergeCell ref="U70:X70"/>
    <mergeCell ref="Y70:Z70"/>
    <mergeCell ref="B71:G71"/>
    <mergeCell ref="H71:K71"/>
    <mergeCell ref="L71:M71"/>
    <mergeCell ref="O71:S71"/>
    <mergeCell ref="U71:Y71"/>
    <mergeCell ref="T89:V89"/>
    <mergeCell ref="W89:X89"/>
    <mergeCell ref="L80:O80"/>
    <mergeCell ref="Q80:S80"/>
    <mergeCell ref="T80:W80"/>
    <mergeCell ref="X80:Z80"/>
    <mergeCell ref="E81:G81"/>
    <mergeCell ref="H81:Z81"/>
    <mergeCell ref="A78:A83"/>
    <mergeCell ref="B78:G78"/>
    <mergeCell ref="H78:P78"/>
    <mergeCell ref="Q78:Z79"/>
    <mergeCell ref="B79:G79"/>
    <mergeCell ref="H79:P79"/>
    <mergeCell ref="B80:D81"/>
    <mergeCell ref="E80:G80"/>
    <mergeCell ref="H80:J80"/>
    <mergeCell ref="B82:G82"/>
    <mergeCell ref="H82:J82"/>
    <mergeCell ref="B83:G83"/>
    <mergeCell ref="H83:K83"/>
    <mergeCell ref="L83:O83"/>
    <mergeCell ref="P83:S83"/>
    <mergeCell ref="R82:Z82"/>
    <mergeCell ref="T83:V83"/>
    <mergeCell ref="W83:X83"/>
    <mergeCell ref="Y83:Z83"/>
    <mergeCell ref="A90:A95"/>
    <mergeCell ref="B90:G90"/>
    <mergeCell ref="H90:P90"/>
    <mergeCell ref="Q90:Z91"/>
    <mergeCell ref="B91:G91"/>
    <mergeCell ref="H91:P91"/>
    <mergeCell ref="B92:D93"/>
    <mergeCell ref="E92:G92"/>
    <mergeCell ref="H92:J92"/>
    <mergeCell ref="Q86:S86"/>
    <mergeCell ref="T86:W86"/>
    <mergeCell ref="X86:Z86"/>
    <mergeCell ref="E87:G87"/>
    <mergeCell ref="H87:Z87"/>
    <mergeCell ref="B88:G88"/>
    <mergeCell ref="H88:J88"/>
    <mergeCell ref="A84:A89"/>
    <mergeCell ref="B84:G84"/>
    <mergeCell ref="H84:P84"/>
    <mergeCell ref="Q84:Z85"/>
    <mergeCell ref="B85:G85"/>
    <mergeCell ref="H85:P85"/>
    <mergeCell ref="B86:D87"/>
    <mergeCell ref="E86:G86"/>
    <mergeCell ref="H86:J86"/>
    <mergeCell ref="L86:O86"/>
    <mergeCell ref="R88:Z88"/>
    <mergeCell ref="Y89:Z89"/>
    <mergeCell ref="B89:G89"/>
    <mergeCell ref="H89:K89"/>
    <mergeCell ref="L89:O89"/>
    <mergeCell ref="P89:S89"/>
    <mergeCell ref="X92:Z92"/>
    <mergeCell ref="E93:G93"/>
    <mergeCell ref="H93:Z93"/>
    <mergeCell ref="X98:Z98"/>
    <mergeCell ref="T95:V95"/>
    <mergeCell ref="W95:X95"/>
    <mergeCell ref="Y95:Z95"/>
    <mergeCell ref="B96:G96"/>
    <mergeCell ref="H96:P96"/>
    <mergeCell ref="Q96:Z97"/>
    <mergeCell ref="B97:G97"/>
    <mergeCell ref="H97:P97"/>
    <mergeCell ref="B98:D99"/>
    <mergeCell ref="E99:G99"/>
    <mergeCell ref="H99:Z99"/>
    <mergeCell ref="L95:O95"/>
    <mergeCell ref="P95:S95"/>
    <mergeCell ref="R94:Z94"/>
    <mergeCell ref="B94:G94"/>
    <mergeCell ref="H94:J94"/>
    <mergeCell ref="B95:G95"/>
    <mergeCell ref="H95:K95"/>
    <mergeCell ref="L92:O92"/>
    <mergeCell ref="Q92:S92"/>
    <mergeCell ref="T92:W92"/>
    <mergeCell ref="A96:A101"/>
    <mergeCell ref="AA78:AA101"/>
    <mergeCell ref="H107:Z107"/>
    <mergeCell ref="B108:G108"/>
    <mergeCell ref="H108:J108"/>
    <mergeCell ref="K105:M105"/>
    <mergeCell ref="N105:Z105"/>
    <mergeCell ref="B106:D107"/>
    <mergeCell ref="E106:G106"/>
    <mergeCell ref="H106:J106"/>
    <mergeCell ref="L106:O106"/>
    <mergeCell ref="Q106:S106"/>
    <mergeCell ref="T106:W106"/>
    <mergeCell ref="X106:Z106"/>
    <mergeCell ref="E107:G107"/>
    <mergeCell ref="A103:A109"/>
    <mergeCell ref="B103:G103"/>
    <mergeCell ref="B100:G100"/>
    <mergeCell ref="H100:J100"/>
    <mergeCell ref="B101:G101"/>
    <mergeCell ref="H101:K101"/>
    <mergeCell ref="L101:O101"/>
    <mergeCell ref="P101:S101"/>
    <mergeCell ref="T101:V101"/>
    <mergeCell ref="W101:X101"/>
    <mergeCell ref="R100:Z100"/>
    <mergeCell ref="Y101:Z101"/>
    <mergeCell ref="E98:G98"/>
    <mergeCell ref="H98:J98"/>
    <mergeCell ref="L98:O98"/>
    <mergeCell ref="Q98:S98"/>
    <mergeCell ref="T98:W98"/>
    <mergeCell ref="H103:P103"/>
    <mergeCell ref="Q103:Z104"/>
    <mergeCell ref="AA103:AA151"/>
    <mergeCell ref="B104:G104"/>
    <mergeCell ref="H104:P104"/>
    <mergeCell ref="B105:G105"/>
    <mergeCell ref="X113:Z113"/>
    <mergeCell ref="E114:G114"/>
    <mergeCell ref="H114:Z114"/>
    <mergeCell ref="B115:G115"/>
    <mergeCell ref="H115:J115"/>
    <mergeCell ref="B113:D114"/>
    <mergeCell ref="E113:G113"/>
    <mergeCell ref="H113:J113"/>
    <mergeCell ref="L113:O113"/>
    <mergeCell ref="Q113:S113"/>
    <mergeCell ref="T113:W113"/>
    <mergeCell ref="B116:G116"/>
    <mergeCell ref="H116:K116"/>
    <mergeCell ref="L116:M116"/>
    <mergeCell ref="O116:S116"/>
    <mergeCell ref="U116:Y116"/>
    <mergeCell ref="E134:G134"/>
    <mergeCell ref="H105:I105"/>
    <mergeCell ref="L148:O148"/>
    <mergeCell ref="B109:G109"/>
    <mergeCell ref="H109:K109"/>
    <mergeCell ref="L109:M109"/>
    <mergeCell ref="O109:S109"/>
    <mergeCell ref="U109:Y109"/>
    <mergeCell ref="R150:S150"/>
    <mergeCell ref="T150:Z150"/>
    <mergeCell ref="A131:A137"/>
    <mergeCell ref="B131:G131"/>
    <mergeCell ref="H131:P131"/>
    <mergeCell ref="Q131:Z132"/>
    <mergeCell ref="B132:G132"/>
    <mergeCell ref="H132:P132"/>
    <mergeCell ref="B133:G133"/>
    <mergeCell ref="H133:I133"/>
    <mergeCell ref="K133:M133"/>
    <mergeCell ref="B136:G136"/>
    <mergeCell ref="H136:J136"/>
    <mergeCell ref="N133:Z133"/>
    <mergeCell ref="B134:D135"/>
    <mergeCell ref="O144:S144"/>
    <mergeCell ref="U144:Y144"/>
    <mergeCell ref="A138:A144"/>
    <mergeCell ref="B138:G138"/>
    <mergeCell ref="Q141:S141"/>
    <mergeCell ref="X141:Z141"/>
    <mergeCell ref="E142:G142"/>
    <mergeCell ref="H142:Z142"/>
    <mergeCell ref="B143:G143"/>
    <mergeCell ref="H143:J143"/>
    <mergeCell ref="B137:G137"/>
    <mergeCell ref="H137:K137"/>
    <mergeCell ref="L137:M137"/>
    <mergeCell ref="O137:S137"/>
    <mergeCell ref="U137:Y137"/>
    <mergeCell ref="T134:W134"/>
    <mergeCell ref="X134:Z134"/>
    <mergeCell ref="E135:G135"/>
    <mergeCell ref="H135:Z135"/>
    <mergeCell ref="B160:G160"/>
    <mergeCell ref="H160:J160"/>
    <mergeCell ref="R160:Z160"/>
    <mergeCell ref="B161:G161"/>
    <mergeCell ref="H161:M161"/>
    <mergeCell ref="N161:O161"/>
    <mergeCell ref="P161:R161"/>
    <mergeCell ref="H158:J158"/>
    <mergeCell ref="L158:O158"/>
    <mergeCell ref="Q158:S158"/>
    <mergeCell ref="T158:W158"/>
    <mergeCell ref="X158:Z158"/>
    <mergeCell ref="E159:G159"/>
    <mergeCell ref="H159:Z159"/>
    <mergeCell ref="Q148:S148"/>
    <mergeCell ref="B144:G144"/>
    <mergeCell ref="H144:K144"/>
    <mergeCell ref="L144:M144"/>
    <mergeCell ref="H146:P146"/>
    <mergeCell ref="B147:G147"/>
    <mergeCell ref="H147:I147"/>
    <mergeCell ref="K147:M147"/>
    <mergeCell ref="N147:Z147"/>
    <mergeCell ref="B148:D149"/>
    <mergeCell ref="E148:G148"/>
    <mergeCell ref="H148:J148"/>
    <mergeCell ref="L165:O165"/>
    <mergeCell ref="Q165:S165"/>
    <mergeCell ref="T165:W165"/>
    <mergeCell ref="B151:G151"/>
    <mergeCell ref="A145:A151"/>
    <mergeCell ref="B145:G145"/>
    <mergeCell ref="H145:P145"/>
    <mergeCell ref="Q145:Z146"/>
    <mergeCell ref="H151:K151"/>
    <mergeCell ref="L151:M151"/>
    <mergeCell ref="O151:S151"/>
    <mergeCell ref="U151:Y151"/>
    <mergeCell ref="B146:G146"/>
    <mergeCell ref="T148:W148"/>
    <mergeCell ref="X148:Z148"/>
    <mergeCell ref="E149:G149"/>
    <mergeCell ref="H149:Z149"/>
    <mergeCell ref="B150:G150"/>
    <mergeCell ref="H150:J150"/>
    <mergeCell ref="A154:A161"/>
    <mergeCell ref="B154:T154"/>
    <mergeCell ref="U154:Z154"/>
    <mergeCell ref="B158:D159"/>
    <mergeCell ref="E158:G158"/>
    <mergeCell ref="H155:P155"/>
    <mergeCell ref="Q155:Z156"/>
    <mergeCell ref="B156:G156"/>
    <mergeCell ref="H156:P156"/>
    <mergeCell ref="B157:G157"/>
    <mergeCell ref="H157:I157"/>
    <mergeCell ref="K157:M157"/>
    <mergeCell ref="N157:Z157"/>
    <mergeCell ref="A169:A175"/>
    <mergeCell ref="B169:G169"/>
    <mergeCell ref="H169:P169"/>
    <mergeCell ref="Q169:Z170"/>
    <mergeCell ref="B170:G170"/>
    <mergeCell ref="H170:P170"/>
    <mergeCell ref="A162:A168"/>
    <mergeCell ref="B162:G162"/>
    <mergeCell ref="H162:P162"/>
    <mergeCell ref="Q162:Z163"/>
    <mergeCell ref="B163:G163"/>
    <mergeCell ref="H163:P163"/>
    <mergeCell ref="B164:G164"/>
    <mergeCell ref="H164:I164"/>
    <mergeCell ref="K164:M164"/>
    <mergeCell ref="N164:Z164"/>
    <mergeCell ref="X172:Z172"/>
    <mergeCell ref="E173:G173"/>
    <mergeCell ref="H173:Z173"/>
    <mergeCell ref="B174:G174"/>
    <mergeCell ref="H175:M175"/>
    <mergeCell ref="N175:O175"/>
    <mergeCell ref="P175:R175"/>
    <mergeCell ref="X165:Z165"/>
    <mergeCell ref="E166:G166"/>
    <mergeCell ref="H166:Z166"/>
    <mergeCell ref="B167:G167"/>
    <mergeCell ref="H167:J167"/>
    <mergeCell ref="R167:Z167"/>
    <mergeCell ref="B165:D166"/>
    <mergeCell ref="E165:G165"/>
    <mergeCell ref="H165:J165"/>
    <mergeCell ref="H177:P177"/>
    <mergeCell ref="H174:J174"/>
    <mergeCell ref="R174:Z174"/>
    <mergeCell ref="B171:G171"/>
    <mergeCell ref="H171:I171"/>
    <mergeCell ref="K171:M171"/>
    <mergeCell ref="N171:Z171"/>
    <mergeCell ref="B172:D173"/>
    <mergeCell ref="E172:G172"/>
    <mergeCell ref="H172:J172"/>
    <mergeCell ref="L172:O172"/>
    <mergeCell ref="Q172:S172"/>
    <mergeCell ref="T172:W172"/>
    <mergeCell ref="B168:G168"/>
    <mergeCell ref="H168:M168"/>
    <mergeCell ref="N168:O168"/>
    <mergeCell ref="P168:R168"/>
    <mergeCell ref="A186:AA186"/>
    <mergeCell ref="B182:G182"/>
    <mergeCell ref="H182:M182"/>
    <mergeCell ref="N182:O182"/>
    <mergeCell ref="P182:R182"/>
    <mergeCell ref="A184:I184"/>
    <mergeCell ref="J184:K184"/>
    <mergeCell ref="R184:AA184"/>
    <mergeCell ref="AA154:AA182"/>
    <mergeCell ref="B155:G155"/>
    <mergeCell ref="X179:Z179"/>
    <mergeCell ref="E180:G180"/>
    <mergeCell ref="H180:Z180"/>
    <mergeCell ref="B181:G181"/>
    <mergeCell ref="H181:J181"/>
    <mergeCell ref="R181:Z181"/>
    <mergeCell ref="B178:G178"/>
    <mergeCell ref="H178:I178"/>
    <mergeCell ref="K178:M178"/>
    <mergeCell ref="N178:Z178"/>
    <mergeCell ref="B179:D180"/>
    <mergeCell ref="E179:G179"/>
    <mergeCell ref="H179:J179"/>
    <mergeCell ref="L179:O179"/>
    <mergeCell ref="Q179:S179"/>
    <mergeCell ref="T179:W179"/>
    <mergeCell ref="B175:G175"/>
    <mergeCell ref="A176:A182"/>
    <mergeCell ref="B176:G176"/>
    <mergeCell ref="H176:P176"/>
    <mergeCell ref="Q176:Z177"/>
    <mergeCell ref="B177:G177"/>
    <mergeCell ref="U130:Y130"/>
    <mergeCell ref="H134:J134"/>
    <mergeCell ref="L134:O134"/>
    <mergeCell ref="Q134:S134"/>
    <mergeCell ref="H138:P138"/>
    <mergeCell ref="Q138:Z139"/>
    <mergeCell ref="B139:G139"/>
    <mergeCell ref="H139:P139"/>
    <mergeCell ref="B140:G140"/>
    <mergeCell ref="H140:I140"/>
    <mergeCell ref="K140:M140"/>
    <mergeCell ref="N140:Z140"/>
    <mergeCell ref="B141:D142"/>
    <mergeCell ref="E141:G141"/>
    <mergeCell ref="H141:J141"/>
    <mergeCell ref="L141:O141"/>
    <mergeCell ref="T141:W141"/>
    <mergeCell ref="AC14:BC14"/>
    <mergeCell ref="X120:Z120"/>
    <mergeCell ref="E121:G121"/>
    <mergeCell ref="H121:Z121"/>
    <mergeCell ref="B122:G122"/>
    <mergeCell ref="H122:J122"/>
    <mergeCell ref="BC15:BC24"/>
    <mergeCell ref="AD16:AL16"/>
    <mergeCell ref="AM16:BB16"/>
    <mergeCell ref="AD17:AL17"/>
    <mergeCell ref="AM17:AN17"/>
    <mergeCell ref="AP17:AR17"/>
    <mergeCell ref="AS17:BB17"/>
    <mergeCell ref="AD18:AF19"/>
    <mergeCell ref="AG18:AL18"/>
    <mergeCell ref="AM18:AO18"/>
    <mergeCell ref="AQ18:AT18"/>
    <mergeCell ref="AV18:BB18"/>
    <mergeCell ref="AG19:AL19"/>
    <mergeCell ref="AW38:AX38"/>
    <mergeCell ref="AY38:BB38"/>
    <mergeCell ref="AM19:BB19"/>
    <mergeCell ref="AD20:AL20"/>
    <mergeCell ref="AN20:AO20"/>
    <mergeCell ref="AQ20:AS20"/>
    <mergeCell ref="AU20:AX20"/>
    <mergeCell ref="AY20:AY21"/>
    <mergeCell ref="AZ20:AZ21"/>
    <mergeCell ref="AD23:AI23"/>
    <mergeCell ref="AJ23:AM23"/>
    <mergeCell ref="AN23:AO23"/>
    <mergeCell ref="AP23:BB23"/>
    <mergeCell ref="B111:G111"/>
    <mergeCell ref="H111:P111"/>
    <mergeCell ref="B112:G112"/>
    <mergeCell ref="H112:I112"/>
    <mergeCell ref="K112:M112"/>
    <mergeCell ref="N112:Z112"/>
    <mergeCell ref="R115:S115"/>
    <mergeCell ref="A124:A130"/>
    <mergeCell ref="B124:G124"/>
    <mergeCell ref="H124:P124"/>
    <mergeCell ref="Q124:Z125"/>
    <mergeCell ref="B125:G125"/>
    <mergeCell ref="H125:P125"/>
    <mergeCell ref="B126:G126"/>
    <mergeCell ref="H126:I126"/>
    <mergeCell ref="K126:M126"/>
    <mergeCell ref="N126:Z126"/>
    <mergeCell ref="B127:D128"/>
    <mergeCell ref="E127:G127"/>
    <mergeCell ref="H127:J127"/>
    <mergeCell ref="L127:O127"/>
    <mergeCell ref="Q127:S127"/>
    <mergeCell ref="T127:W127"/>
    <mergeCell ref="X127:Z127"/>
    <mergeCell ref="E128:G128"/>
    <mergeCell ref="H128:Z128"/>
    <mergeCell ref="B129:G129"/>
    <mergeCell ref="H129:J129"/>
    <mergeCell ref="B130:G130"/>
    <mergeCell ref="H130:K130"/>
    <mergeCell ref="L130:M130"/>
    <mergeCell ref="O130:S130"/>
    <mergeCell ref="AU21:AX21"/>
    <mergeCell ref="BA21:BB21"/>
    <mergeCell ref="AD22:AI22"/>
    <mergeCell ref="AJ22:AM22"/>
    <mergeCell ref="AO22:AT22"/>
    <mergeCell ref="AV22:AZ22"/>
    <mergeCell ref="BA22:BB22"/>
    <mergeCell ref="A110:A116"/>
    <mergeCell ref="B110:G110"/>
    <mergeCell ref="H110:P110"/>
    <mergeCell ref="B123:G123"/>
    <mergeCell ref="H123:K123"/>
    <mergeCell ref="L123:M123"/>
    <mergeCell ref="O123:S123"/>
    <mergeCell ref="U123:Y123"/>
    <mergeCell ref="A117:A123"/>
    <mergeCell ref="B117:G117"/>
    <mergeCell ref="H117:P117"/>
    <mergeCell ref="Q117:Z118"/>
    <mergeCell ref="B118:G118"/>
    <mergeCell ref="H118:P118"/>
    <mergeCell ref="B119:G119"/>
    <mergeCell ref="H119:I119"/>
    <mergeCell ref="K119:M119"/>
    <mergeCell ref="N119:Z119"/>
    <mergeCell ref="B120:D121"/>
    <mergeCell ref="E120:G120"/>
    <mergeCell ref="H120:J120"/>
    <mergeCell ref="L120:O120"/>
    <mergeCell ref="Q120:S120"/>
    <mergeCell ref="T120:W120"/>
    <mergeCell ref="Q110:Z111"/>
    <mergeCell ref="AC26:AC30"/>
    <mergeCell ref="AD26:AI26"/>
    <mergeCell ref="AJ26:BB26"/>
    <mergeCell ref="AC15:AC24"/>
    <mergeCell ref="AD15:AL15"/>
    <mergeCell ref="AM15:AV15"/>
    <mergeCell ref="AW15:BB15"/>
    <mergeCell ref="BC26:BC30"/>
    <mergeCell ref="AD27:BB27"/>
    <mergeCell ref="AD28:AI28"/>
    <mergeCell ref="AJ28:AQ28"/>
    <mergeCell ref="AR28:AT28"/>
    <mergeCell ref="AU28:BB28"/>
    <mergeCell ref="AD29:AI29"/>
    <mergeCell ref="AJ29:AM29"/>
    <mergeCell ref="AO29:AR29"/>
    <mergeCell ref="AS29:AV29"/>
    <mergeCell ref="AW29:BB29"/>
    <mergeCell ref="AD30:AI30"/>
    <mergeCell ref="AJ30:AM30"/>
    <mergeCell ref="AO30:AQ30"/>
    <mergeCell ref="AR30:BB30"/>
    <mergeCell ref="AD24:AF24"/>
    <mergeCell ref="AG24:AL24"/>
    <mergeCell ref="AN24:AO24"/>
    <mergeCell ref="AP24:AS24"/>
    <mergeCell ref="AU24:AV24"/>
    <mergeCell ref="AW24:AZ24"/>
    <mergeCell ref="BA20:BB20"/>
    <mergeCell ref="AD21:AL21"/>
    <mergeCell ref="AN21:AO21"/>
    <mergeCell ref="AQ21:AS21"/>
    <mergeCell ref="AD39:AI39"/>
    <mergeCell ref="AJ39:AM39"/>
    <mergeCell ref="AN39:AO39"/>
    <mergeCell ref="AQ39:AU39"/>
    <mergeCell ref="AW39:BA39"/>
    <mergeCell ref="AC32:AC39"/>
    <mergeCell ref="AD32:AI32"/>
    <mergeCell ref="AJ32:AR32"/>
    <mergeCell ref="AS32:BB33"/>
    <mergeCell ref="BC32:BC39"/>
    <mergeCell ref="AD33:AI33"/>
    <mergeCell ref="AJ33:AR33"/>
    <mergeCell ref="AD34:AI34"/>
    <mergeCell ref="AJ34:AK34"/>
    <mergeCell ref="AM34:AO34"/>
    <mergeCell ref="AP34:BB34"/>
    <mergeCell ref="AD35:AF36"/>
    <mergeCell ref="AG35:AI35"/>
    <mergeCell ref="AJ35:AL35"/>
    <mergeCell ref="AN35:AQ35"/>
    <mergeCell ref="AS35:AU35"/>
    <mergeCell ref="AV35:AY35"/>
    <mergeCell ref="AZ35:BB35"/>
    <mergeCell ref="AG36:AI36"/>
    <mergeCell ref="AJ36:BB36"/>
    <mergeCell ref="AD37:AI37"/>
    <mergeCell ref="AJ37:AL37"/>
    <mergeCell ref="AT37:BB37"/>
    <mergeCell ref="AD38:AI38"/>
    <mergeCell ref="AJ38:AO38"/>
    <mergeCell ref="AP38:AQ38"/>
    <mergeCell ref="AR38:AV38"/>
    <mergeCell ref="AC40:BC40"/>
    <mergeCell ref="AC42:AC48"/>
    <mergeCell ref="AD42:AI42"/>
    <mergeCell ref="AJ42:AR42"/>
    <mergeCell ref="AS42:BB43"/>
    <mergeCell ref="BC42:BC48"/>
    <mergeCell ref="AD43:AI43"/>
    <mergeCell ref="AJ43:AR43"/>
    <mergeCell ref="AD44:AI44"/>
    <mergeCell ref="AJ44:AK44"/>
    <mergeCell ref="AM44:AO44"/>
    <mergeCell ref="AP44:BB44"/>
    <mergeCell ref="AD45:AF46"/>
    <mergeCell ref="AG45:AI45"/>
    <mergeCell ref="AJ45:AL45"/>
    <mergeCell ref="AN45:AQ45"/>
    <mergeCell ref="AS45:AU45"/>
    <mergeCell ref="AV45:AY45"/>
    <mergeCell ref="AZ45:BB45"/>
    <mergeCell ref="AG46:AI46"/>
    <mergeCell ref="AJ46:BB46"/>
    <mergeCell ref="AD47:AI47"/>
    <mergeCell ref="AJ47:AL47"/>
    <mergeCell ref="AT47:BB47"/>
    <mergeCell ref="AD48:AI48"/>
    <mergeCell ref="AJ48:AM48"/>
    <mergeCell ref="AN48:AO48"/>
    <mergeCell ref="AQ48:AU48"/>
    <mergeCell ref="AW48:BA48"/>
    <mergeCell ref="AC49:BC49"/>
    <mergeCell ref="AC51:AC58"/>
    <mergeCell ref="AD51:AI51"/>
    <mergeCell ref="AJ51:AR51"/>
    <mergeCell ref="AS51:BB52"/>
    <mergeCell ref="BC51:BC58"/>
    <mergeCell ref="AD52:AI52"/>
    <mergeCell ref="AJ52:AR52"/>
    <mergeCell ref="AD53:AI53"/>
    <mergeCell ref="AJ53:AK53"/>
    <mergeCell ref="AM53:AO53"/>
    <mergeCell ref="AP53:BB53"/>
    <mergeCell ref="AD54:AF55"/>
    <mergeCell ref="AG54:AI54"/>
    <mergeCell ref="AJ54:AL54"/>
    <mergeCell ref="AN54:AQ54"/>
    <mergeCell ref="AS54:AU54"/>
    <mergeCell ref="AV54:AY54"/>
    <mergeCell ref="AZ54:BB54"/>
    <mergeCell ref="AD58:AI58"/>
    <mergeCell ref="AJ58:AM58"/>
    <mergeCell ref="AN58:AO58"/>
    <mergeCell ref="AQ58:AU58"/>
    <mergeCell ref="AW58:BA58"/>
    <mergeCell ref="AJ57:AO57"/>
    <mergeCell ref="AP57:AQ57"/>
    <mergeCell ref="AR57:BB57"/>
    <mergeCell ref="AC60:AC63"/>
    <mergeCell ref="AD60:AI60"/>
    <mergeCell ref="AJ60:AR60"/>
    <mergeCell ref="AS60:BB61"/>
    <mergeCell ref="AG55:AI55"/>
    <mergeCell ref="AJ55:BB55"/>
    <mergeCell ref="AD56:AI56"/>
    <mergeCell ref="AV56:BB56"/>
    <mergeCell ref="AD57:AI57"/>
    <mergeCell ref="AC64:AC67"/>
    <mergeCell ref="AD64:AI64"/>
    <mergeCell ref="AJ64:AR64"/>
    <mergeCell ref="AS64:BB65"/>
    <mergeCell ref="AD65:AI65"/>
    <mergeCell ref="AJ65:AR65"/>
    <mergeCell ref="AD66:AI66"/>
    <mergeCell ref="AJ66:AL66"/>
    <mergeCell ref="AT66:AV66"/>
    <mergeCell ref="AW66:AZ66"/>
    <mergeCell ref="BA66:BB66"/>
    <mergeCell ref="AD67:AI67"/>
    <mergeCell ref="AJ67:AM67"/>
    <mergeCell ref="AN67:AO67"/>
    <mergeCell ref="AQ67:AU67"/>
    <mergeCell ref="AW67:BA67"/>
    <mergeCell ref="AJ56:AL56"/>
    <mergeCell ref="AT56:AU56"/>
    <mergeCell ref="BC60:BC75"/>
    <mergeCell ref="AD61:AI61"/>
    <mergeCell ref="AJ61:AR61"/>
    <mergeCell ref="AD62:AI62"/>
    <mergeCell ref="AJ62:AL62"/>
    <mergeCell ref="AT62:AV62"/>
    <mergeCell ref="AW62:AZ62"/>
    <mergeCell ref="BA62:BB62"/>
    <mergeCell ref="AD63:AI63"/>
    <mergeCell ref="AJ63:AM63"/>
    <mergeCell ref="AN63:AO63"/>
    <mergeCell ref="AQ63:AU63"/>
    <mergeCell ref="AW63:BA63"/>
    <mergeCell ref="AC72:AC75"/>
    <mergeCell ref="AD72:AI72"/>
    <mergeCell ref="AJ72:AR72"/>
    <mergeCell ref="AS72:BB73"/>
    <mergeCell ref="AD73:AI73"/>
    <mergeCell ref="AJ73:AR73"/>
    <mergeCell ref="AD74:AI74"/>
    <mergeCell ref="AJ74:AL74"/>
    <mergeCell ref="AT74:AV74"/>
    <mergeCell ref="AW74:AZ74"/>
    <mergeCell ref="BA74:BB74"/>
    <mergeCell ref="AD75:AI75"/>
    <mergeCell ref="AJ75:AM75"/>
    <mergeCell ref="AN75:AO75"/>
    <mergeCell ref="AQ75:AU75"/>
    <mergeCell ref="AW75:BA75"/>
    <mergeCell ref="AC68:AC71"/>
    <mergeCell ref="AD68:AI68"/>
    <mergeCell ref="AJ68:AR68"/>
    <mergeCell ref="AS68:BB69"/>
    <mergeCell ref="AD69:AI69"/>
    <mergeCell ref="AJ69:AR69"/>
    <mergeCell ref="AD70:AI70"/>
    <mergeCell ref="AJ70:AL70"/>
    <mergeCell ref="AT70:AV70"/>
    <mergeCell ref="AW70:AZ70"/>
    <mergeCell ref="BA70:BB70"/>
    <mergeCell ref="AD71:AI71"/>
    <mergeCell ref="AJ71:AM71"/>
    <mergeCell ref="AN71:AO71"/>
    <mergeCell ref="AQ71:AU71"/>
    <mergeCell ref="AW71:BA71"/>
    <mergeCell ref="BC78:BC101"/>
    <mergeCell ref="AD79:AI79"/>
    <mergeCell ref="AJ79:AR79"/>
    <mergeCell ref="AD80:AF81"/>
    <mergeCell ref="AG80:AI80"/>
    <mergeCell ref="AJ80:AL80"/>
    <mergeCell ref="AN80:AQ80"/>
    <mergeCell ref="AS80:AU80"/>
    <mergeCell ref="AV80:AY80"/>
    <mergeCell ref="AZ80:BB80"/>
    <mergeCell ref="AG81:AI81"/>
    <mergeCell ref="AJ81:BB81"/>
    <mergeCell ref="AD82:AI82"/>
    <mergeCell ref="AJ82:AL82"/>
    <mergeCell ref="AT82:BB82"/>
    <mergeCell ref="AD83:AI83"/>
    <mergeCell ref="AJ83:AM83"/>
    <mergeCell ref="AN83:AQ83"/>
    <mergeCell ref="AR83:AU83"/>
    <mergeCell ref="AV83:AX83"/>
    <mergeCell ref="AY83:AZ83"/>
    <mergeCell ref="BA83:BB83"/>
    <mergeCell ref="AC84:AC89"/>
    <mergeCell ref="AD84:AI84"/>
    <mergeCell ref="AJ84:AR84"/>
    <mergeCell ref="AS84:BB85"/>
    <mergeCell ref="AD85:AI85"/>
    <mergeCell ref="AJ85:AR85"/>
    <mergeCell ref="AD86:AF87"/>
    <mergeCell ref="AG86:AI86"/>
    <mergeCell ref="AJ86:AL86"/>
    <mergeCell ref="AN86:AQ86"/>
    <mergeCell ref="AS86:AU86"/>
    <mergeCell ref="AV86:AY86"/>
    <mergeCell ref="AZ86:BB86"/>
    <mergeCell ref="AG87:AI87"/>
    <mergeCell ref="AJ87:BB87"/>
    <mergeCell ref="AD88:AI88"/>
    <mergeCell ref="AJ88:AL88"/>
    <mergeCell ref="AT88:BB88"/>
    <mergeCell ref="AD89:AI89"/>
    <mergeCell ref="AJ89:AM89"/>
    <mergeCell ref="AN89:AQ89"/>
    <mergeCell ref="AR89:AU89"/>
    <mergeCell ref="AC78:AC83"/>
    <mergeCell ref="AD78:AI78"/>
    <mergeCell ref="AJ78:AR78"/>
    <mergeCell ref="AS78:BB79"/>
    <mergeCell ref="AJ99:BB99"/>
    <mergeCell ref="AD100:AI100"/>
    <mergeCell ref="AJ100:AL100"/>
    <mergeCell ref="AT100:BB100"/>
    <mergeCell ref="AD101:AI101"/>
    <mergeCell ref="AJ101:AM101"/>
    <mergeCell ref="AV89:AX89"/>
    <mergeCell ref="AY89:AZ89"/>
    <mergeCell ref="BA89:BB89"/>
    <mergeCell ref="AC90:AC95"/>
    <mergeCell ref="AD90:AI90"/>
    <mergeCell ref="AJ90:AR90"/>
    <mergeCell ref="AS90:BB91"/>
    <mergeCell ref="AD91:AI91"/>
    <mergeCell ref="AJ91:AR91"/>
    <mergeCell ref="AD92:AF93"/>
    <mergeCell ref="AG92:AI92"/>
    <mergeCell ref="AJ92:AL92"/>
    <mergeCell ref="AN92:AQ92"/>
    <mergeCell ref="AS92:AU92"/>
    <mergeCell ref="AV92:AY92"/>
    <mergeCell ref="AZ92:BB92"/>
    <mergeCell ref="AG93:AI93"/>
    <mergeCell ref="AJ93:BB93"/>
    <mergeCell ref="AD94:AI94"/>
    <mergeCell ref="AJ94:AL94"/>
    <mergeCell ref="AT94:BB94"/>
    <mergeCell ref="AD95:AI95"/>
    <mergeCell ref="AJ95:AM95"/>
    <mergeCell ref="AN95:AQ95"/>
    <mergeCell ref="AD109:AI109"/>
    <mergeCell ref="AJ109:AM109"/>
    <mergeCell ref="AN109:AO109"/>
    <mergeCell ref="AQ109:AU109"/>
    <mergeCell ref="AW109:BA109"/>
    <mergeCell ref="AN101:AQ101"/>
    <mergeCell ref="AR101:AU101"/>
    <mergeCell ref="AV101:AX101"/>
    <mergeCell ref="AY101:AZ101"/>
    <mergeCell ref="BA101:BB101"/>
    <mergeCell ref="AC103:AC109"/>
    <mergeCell ref="AD103:AI103"/>
    <mergeCell ref="AJ103:AR103"/>
    <mergeCell ref="AS103:BB104"/>
    <mergeCell ref="AR95:AU95"/>
    <mergeCell ref="AV95:AX95"/>
    <mergeCell ref="AY95:AZ95"/>
    <mergeCell ref="BA95:BB95"/>
    <mergeCell ref="AC96:AC101"/>
    <mergeCell ref="AD96:AI96"/>
    <mergeCell ref="AJ96:AR96"/>
    <mergeCell ref="AS96:BB97"/>
    <mergeCell ref="AD97:AI97"/>
    <mergeCell ref="AJ97:AR97"/>
    <mergeCell ref="AD98:AF99"/>
    <mergeCell ref="AG98:AI98"/>
    <mergeCell ref="AJ98:AL98"/>
    <mergeCell ref="AN98:AQ98"/>
    <mergeCell ref="AS98:AU98"/>
    <mergeCell ref="AV98:AY98"/>
    <mergeCell ref="AZ98:BB98"/>
    <mergeCell ref="AG99:AI99"/>
    <mergeCell ref="AD104:AI104"/>
    <mergeCell ref="AJ104:AR104"/>
    <mergeCell ref="AD105:AI105"/>
    <mergeCell ref="AJ105:AK105"/>
    <mergeCell ref="AM105:AO105"/>
    <mergeCell ref="AP105:BB105"/>
    <mergeCell ref="AD106:AF107"/>
    <mergeCell ref="AG106:AI106"/>
    <mergeCell ref="AJ106:AL106"/>
    <mergeCell ref="AN106:AQ106"/>
    <mergeCell ref="AS106:AU106"/>
    <mergeCell ref="AV106:AY106"/>
    <mergeCell ref="AZ106:BB106"/>
    <mergeCell ref="AG107:AI107"/>
    <mergeCell ref="AJ107:BB107"/>
    <mergeCell ref="AD108:AI108"/>
    <mergeCell ref="AJ108:AL108"/>
    <mergeCell ref="AT108:BB108"/>
    <mergeCell ref="AC110:AC116"/>
    <mergeCell ref="AD110:AI110"/>
    <mergeCell ref="AJ110:AR110"/>
    <mergeCell ref="AS110:BB111"/>
    <mergeCell ref="AD111:AI111"/>
    <mergeCell ref="AJ111:AR111"/>
    <mergeCell ref="AD112:AI112"/>
    <mergeCell ref="AJ112:AK112"/>
    <mergeCell ref="AM112:AO112"/>
    <mergeCell ref="AP112:BB112"/>
    <mergeCell ref="AD113:AF114"/>
    <mergeCell ref="AG113:AI113"/>
    <mergeCell ref="AJ113:AL113"/>
    <mergeCell ref="AN113:AQ113"/>
    <mergeCell ref="AS113:AU113"/>
    <mergeCell ref="AV113:AY113"/>
    <mergeCell ref="AZ113:BB113"/>
    <mergeCell ref="AG114:AI114"/>
    <mergeCell ref="AJ114:BB114"/>
    <mergeCell ref="AD115:AI115"/>
    <mergeCell ref="AJ115:AL115"/>
    <mergeCell ref="AT115:BB115"/>
    <mergeCell ref="AD116:AI116"/>
    <mergeCell ref="AJ116:AM116"/>
    <mergeCell ref="AD125:AI125"/>
    <mergeCell ref="AJ125:AR125"/>
    <mergeCell ref="AD126:AI126"/>
    <mergeCell ref="AG128:AI128"/>
    <mergeCell ref="AD130:AI130"/>
    <mergeCell ref="AD131:AI131"/>
    <mergeCell ref="AT122:BB122"/>
    <mergeCell ref="AD123:AI123"/>
    <mergeCell ref="AD124:AI124"/>
    <mergeCell ref="AN116:AO116"/>
    <mergeCell ref="AQ116:AU116"/>
    <mergeCell ref="AW116:BA116"/>
    <mergeCell ref="AD117:AI117"/>
    <mergeCell ref="AJ117:AR117"/>
    <mergeCell ref="AS117:BB118"/>
    <mergeCell ref="AD118:AI118"/>
    <mergeCell ref="AJ118:AR118"/>
    <mergeCell ref="AD119:AI119"/>
    <mergeCell ref="AJ119:AK119"/>
    <mergeCell ref="AM119:AO119"/>
    <mergeCell ref="AP119:BB119"/>
    <mergeCell ref="AD120:AF121"/>
    <mergeCell ref="AG120:AI120"/>
    <mergeCell ref="AJ120:AL120"/>
    <mergeCell ref="AN120:AQ120"/>
    <mergeCell ref="AS120:AU120"/>
    <mergeCell ref="AV120:AY120"/>
    <mergeCell ref="AZ120:BB120"/>
    <mergeCell ref="AG121:AI121"/>
    <mergeCell ref="AJ121:BB121"/>
    <mergeCell ref="AD122:AI122"/>
    <mergeCell ref="AJ122:AL122"/>
    <mergeCell ref="AD161:AI161"/>
    <mergeCell ref="AD162:AI162"/>
    <mergeCell ref="AD163:AI163"/>
    <mergeCell ref="AJ163:AR163"/>
    <mergeCell ref="AD164:AI164"/>
    <mergeCell ref="AG166:AI166"/>
    <mergeCell ref="AD156:AI156"/>
    <mergeCell ref="AJ156:AR156"/>
    <mergeCell ref="AD157:AI157"/>
    <mergeCell ref="AG159:AI159"/>
    <mergeCell ref="AD146:AI146"/>
    <mergeCell ref="AJ146:AR146"/>
    <mergeCell ref="AD147:AI147"/>
    <mergeCell ref="AG149:AI149"/>
    <mergeCell ref="AD151:AI151"/>
    <mergeCell ref="AD144:AI144"/>
    <mergeCell ref="AD145:AI145"/>
    <mergeCell ref="AS127:AU127"/>
    <mergeCell ref="AV127:AY127"/>
    <mergeCell ref="AZ127:BB127"/>
    <mergeCell ref="AJ128:BB128"/>
    <mergeCell ref="AD129:AI129"/>
    <mergeCell ref="AJ129:AL129"/>
    <mergeCell ref="AT129:BB129"/>
    <mergeCell ref="AJ130:AM130"/>
    <mergeCell ref="AN130:AO130"/>
    <mergeCell ref="AQ130:AU130"/>
    <mergeCell ref="AW130:BA130"/>
    <mergeCell ref="BC103:BC151"/>
    <mergeCell ref="AC117:AC123"/>
    <mergeCell ref="AJ123:AM123"/>
    <mergeCell ref="AN123:AO123"/>
    <mergeCell ref="AQ123:AU123"/>
    <mergeCell ref="AW123:BA123"/>
    <mergeCell ref="AC124:AC130"/>
    <mergeCell ref="AJ124:AR124"/>
    <mergeCell ref="AS124:BB125"/>
    <mergeCell ref="AJ126:AK126"/>
    <mergeCell ref="AM126:AO126"/>
    <mergeCell ref="AP126:BB126"/>
    <mergeCell ref="AD127:AF128"/>
    <mergeCell ref="AG127:AI127"/>
    <mergeCell ref="AJ127:AL127"/>
    <mergeCell ref="AN127:AQ127"/>
    <mergeCell ref="AD138:AI138"/>
    <mergeCell ref="AD139:AI139"/>
    <mergeCell ref="AJ139:AR139"/>
    <mergeCell ref="AD140:AI140"/>
    <mergeCell ref="AG142:AI142"/>
    <mergeCell ref="AC131:AC137"/>
    <mergeCell ref="AJ131:AR131"/>
    <mergeCell ref="AS131:BB132"/>
    <mergeCell ref="AJ133:AK133"/>
    <mergeCell ref="AM133:AO133"/>
    <mergeCell ref="AP133:BB133"/>
    <mergeCell ref="AD134:AF135"/>
    <mergeCell ref="AG134:AI134"/>
    <mergeCell ref="AJ134:AL134"/>
    <mergeCell ref="AN134:AQ134"/>
    <mergeCell ref="AS134:AU134"/>
    <mergeCell ref="AV134:AY134"/>
    <mergeCell ref="AZ134:BB134"/>
    <mergeCell ref="AJ135:BB135"/>
    <mergeCell ref="AD136:AI136"/>
    <mergeCell ref="AJ136:AL136"/>
    <mergeCell ref="AT136:BB136"/>
    <mergeCell ref="AJ137:AM137"/>
    <mergeCell ref="AN137:AO137"/>
    <mergeCell ref="AQ137:AU137"/>
    <mergeCell ref="AW137:BA137"/>
    <mergeCell ref="AD132:AI132"/>
    <mergeCell ref="AJ132:AR132"/>
    <mergeCell ref="AD133:AI133"/>
    <mergeCell ref="AG135:AI135"/>
    <mergeCell ref="AD137:AI137"/>
    <mergeCell ref="AC138:AC144"/>
    <mergeCell ref="AJ138:AR138"/>
    <mergeCell ref="AS138:BB139"/>
    <mergeCell ref="AJ140:AK140"/>
    <mergeCell ref="AM140:AO140"/>
    <mergeCell ref="AP140:BB140"/>
    <mergeCell ref="AD141:AF142"/>
    <mergeCell ref="AG141:AI141"/>
    <mergeCell ref="AJ141:AL141"/>
    <mergeCell ref="AN141:AQ141"/>
    <mergeCell ref="AS141:AU141"/>
    <mergeCell ref="AV141:AY141"/>
    <mergeCell ref="AZ141:BB141"/>
    <mergeCell ref="AJ142:BB142"/>
    <mergeCell ref="AD143:AI143"/>
    <mergeCell ref="AJ143:AL143"/>
    <mergeCell ref="AT143:BB143"/>
    <mergeCell ref="AJ144:AM144"/>
    <mergeCell ref="AN144:AO144"/>
    <mergeCell ref="AQ144:AU144"/>
    <mergeCell ref="AW144:BA144"/>
    <mergeCell ref="AC145:AC151"/>
    <mergeCell ref="AJ145:AR145"/>
    <mergeCell ref="AS145:BB146"/>
    <mergeCell ref="AJ147:AK147"/>
    <mergeCell ref="AM147:AO147"/>
    <mergeCell ref="AP147:BB147"/>
    <mergeCell ref="AD148:AF149"/>
    <mergeCell ref="AG148:AI148"/>
    <mergeCell ref="AJ148:AL148"/>
    <mergeCell ref="AN148:AQ148"/>
    <mergeCell ref="AS148:AU148"/>
    <mergeCell ref="AV148:AY148"/>
    <mergeCell ref="AZ148:BB148"/>
    <mergeCell ref="AJ149:BB149"/>
    <mergeCell ref="AD150:AI150"/>
    <mergeCell ref="AJ150:AL150"/>
    <mergeCell ref="AT150:BB150"/>
    <mergeCell ref="AJ151:AM151"/>
    <mergeCell ref="AN151:AO151"/>
    <mergeCell ref="AQ151:AU151"/>
    <mergeCell ref="AW151:BA151"/>
    <mergeCell ref="AC154:AC161"/>
    <mergeCell ref="AD154:AV154"/>
    <mergeCell ref="AW154:BB154"/>
    <mergeCell ref="BC154:BC182"/>
    <mergeCell ref="AD155:AI155"/>
    <mergeCell ref="AJ155:AR155"/>
    <mergeCell ref="AS155:BB156"/>
    <mergeCell ref="AJ157:AK157"/>
    <mergeCell ref="AM157:AO157"/>
    <mergeCell ref="AP157:BB157"/>
    <mergeCell ref="AD158:AF159"/>
    <mergeCell ref="AG158:AI158"/>
    <mergeCell ref="AJ158:AL158"/>
    <mergeCell ref="AN158:AQ158"/>
    <mergeCell ref="AS158:AU158"/>
    <mergeCell ref="AV158:AY158"/>
    <mergeCell ref="AZ158:BB158"/>
    <mergeCell ref="AJ159:BB159"/>
    <mergeCell ref="AD160:AI160"/>
    <mergeCell ref="AJ160:AL160"/>
    <mergeCell ref="AT160:BB160"/>
    <mergeCell ref="AJ161:AO161"/>
    <mergeCell ref="AP161:AQ161"/>
    <mergeCell ref="AR161:AT161"/>
    <mergeCell ref="AD177:AI177"/>
    <mergeCell ref="AJ177:AR177"/>
    <mergeCell ref="AD178:AI178"/>
    <mergeCell ref="AG180:AI180"/>
    <mergeCell ref="AD182:AI182"/>
    <mergeCell ref="AD170:AI170"/>
    <mergeCell ref="AJ170:AR170"/>
    <mergeCell ref="AD171:AI171"/>
    <mergeCell ref="AC162:AC168"/>
    <mergeCell ref="AJ162:AR162"/>
    <mergeCell ref="AS162:BB163"/>
    <mergeCell ref="AJ164:AK164"/>
    <mergeCell ref="AM164:AO164"/>
    <mergeCell ref="AP164:BB164"/>
    <mergeCell ref="AD165:AF166"/>
    <mergeCell ref="AG165:AI165"/>
    <mergeCell ref="AJ165:AL165"/>
    <mergeCell ref="AN165:AQ165"/>
    <mergeCell ref="AS165:AU165"/>
    <mergeCell ref="AV165:AY165"/>
    <mergeCell ref="AZ165:BB165"/>
    <mergeCell ref="AJ166:BB166"/>
    <mergeCell ref="AD167:AI167"/>
    <mergeCell ref="AJ167:AL167"/>
    <mergeCell ref="AT167:BB167"/>
    <mergeCell ref="AJ168:AO168"/>
    <mergeCell ref="AP168:AQ168"/>
    <mergeCell ref="AR168:AT168"/>
    <mergeCell ref="AD168:AI168"/>
    <mergeCell ref="AR182:AT182"/>
    <mergeCell ref="AC169:AC175"/>
    <mergeCell ref="AJ169:AR169"/>
    <mergeCell ref="AS169:BB170"/>
    <mergeCell ref="AJ171:AK171"/>
    <mergeCell ref="AM171:AO171"/>
    <mergeCell ref="AP171:BB171"/>
    <mergeCell ref="AD172:AF173"/>
    <mergeCell ref="AG172:AI172"/>
    <mergeCell ref="AJ172:AL172"/>
    <mergeCell ref="AN172:AQ172"/>
    <mergeCell ref="AS172:AU172"/>
    <mergeCell ref="AV172:AY172"/>
    <mergeCell ref="AZ172:BB172"/>
    <mergeCell ref="AJ173:BB173"/>
    <mergeCell ref="AD174:AI174"/>
    <mergeCell ref="AJ174:AL174"/>
    <mergeCell ref="AT174:BB174"/>
    <mergeCell ref="AJ175:AO175"/>
    <mergeCell ref="AP175:AQ175"/>
    <mergeCell ref="AR175:AT175"/>
    <mergeCell ref="AG173:AI173"/>
    <mergeCell ref="AD175:AI175"/>
    <mergeCell ref="AD176:AI176"/>
    <mergeCell ref="AD169:AI169"/>
    <mergeCell ref="AC184:AK184"/>
    <mergeCell ref="AL184:AM184"/>
    <mergeCell ref="AT184:BC184"/>
    <mergeCell ref="AC3:AI3"/>
    <mergeCell ref="AC4:AI4"/>
    <mergeCell ref="AC5:AI5"/>
    <mergeCell ref="AC6:AJ6"/>
    <mergeCell ref="AC7:AJ7"/>
    <mergeCell ref="AC8:AI8"/>
    <mergeCell ref="AC9:AI9"/>
    <mergeCell ref="AC10:AN10"/>
    <mergeCell ref="AC11:AJ11"/>
    <mergeCell ref="AC12:AF12"/>
    <mergeCell ref="AC176:AC182"/>
    <mergeCell ref="AJ176:AR176"/>
    <mergeCell ref="AS176:BB177"/>
    <mergeCell ref="AJ178:AK178"/>
    <mergeCell ref="AM178:AO178"/>
    <mergeCell ref="AP178:BB178"/>
    <mergeCell ref="AD179:AF180"/>
    <mergeCell ref="AG179:AI179"/>
    <mergeCell ref="AJ179:AL179"/>
    <mergeCell ref="AN179:AQ179"/>
    <mergeCell ref="AS179:AU179"/>
    <mergeCell ref="AV179:AY179"/>
    <mergeCell ref="AZ179:BB179"/>
    <mergeCell ref="AJ180:BB180"/>
    <mergeCell ref="AD181:AI181"/>
    <mergeCell ref="AJ181:AL181"/>
    <mergeCell ref="AT181:BB181"/>
    <mergeCell ref="AJ182:AO182"/>
    <mergeCell ref="AP182:AQ182"/>
  </mergeCells>
  <phoneticPr fontId="2"/>
  <dataValidations count="17">
    <dataValidation type="list" allowBlank="1" showInputMessage="1" showErrorMessage="1" sqref="U154:Z154 AW154:BB154" xr:uid="{00000000-0002-0000-0000-000000000000}">
      <formula1>"　　　　　　,該当なし"</formula1>
    </dataValidation>
    <dataValidation type="list" allowBlank="1" showInputMessage="1" showErrorMessage="1" sqref="S161 S168 S175 S182 AU161 AU168 AU175 AU182" xr:uid="{00000000-0002-0000-0000-000001000000}">
      <formula1>"選択,昭和,平成,大正,令和"</formula1>
    </dataValidation>
    <dataValidation type="list" allowBlank="1" showInputMessage="1" showErrorMessage="1" sqref="P80 P54 P45 P35 P86 P92 P98 P106 P113 P134 P148 P127 P165 P172 P179 P120 P141 P158 AR80 AR54 AR45 AR35 AR86 AR92 AR98 AR106 AR113 AR134 AR148 AR127 AR165 AR172 AR179 AR120 AR141 AR158 S18" xr:uid="{00000000-0002-0000-0000-000002000000}">
      <formula1>"選択,　　,区,町,村"</formula1>
    </dataValidation>
    <dataValidation type="list" allowBlank="1" showInputMessage="1" showErrorMessage="1" sqref="H37:J37 H47:J47 H56:J56 H82:J82 H88:J88 H94:J94 H100:J100 H108:J108 H115:J115 H136:J136 H150:J150 H160:J160 H167:J167 H174:J174 H181:J181 H62:J62 H66:J66 H70:J70 H74:J74 H143:J143 H129:J129 H122:J122 AJ37:AL37 AJ47:AL47 AJ122:AL122 AJ82:AL82 AJ88:AL88 AJ94:AL94 AJ100:AL100 AJ108:AL108 AJ115:AL115 AJ136:AL136 AJ150:AL150 AJ160:AL160 AJ167:AL167 AJ174:AL174 AJ181:AL181 AJ62:AL62 AJ66:AL66 AJ70:AL70 AJ74:AL74 AJ143:AL143 AJ129:AL129 AJ56:AL56" xr:uid="{00000000-0002-0000-0000-000003000000}">
      <formula1>"選択してください,昭和,平成,大正,令和"</formula1>
    </dataValidation>
    <dataValidation type="list" allowBlank="1" showInputMessage="1" showErrorMessage="1" sqref="AW74 AW70 AW66 AW62 AJ182:AO182 AJ175:AO175 AJ168:AO168 AJ161:AO161 AJ38:AO38" xr:uid="{00000000-0002-0000-0000-000004000000}">
      <formula1>"選択してください,代表取締役  ㈱㈲,取締役  ㈱㈲,監査役  ㈱㈲,代表社員(名),社員(名),無限責任社員(資),理事,監事,その他,共同代表者,相談役,顧問"</formula1>
    </dataValidation>
    <dataValidation type="list" allowBlank="1" showInputMessage="1" showErrorMessage="1" sqref="AW38:AX38" xr:uid="{00000000-0002-0000-0000-000005000000}">
      <formula1>"選択,常勤,非常勤"</formula1>
    </dataValidation>
    <dataValidation type="list" allowBlank="1" showInputMessage="1" showErrorMessage="1" sqref="U24:X24 E24:J24 AW24:AZ24 AG24:AL24" xr:uid="{00000000-0002-0000-0000-000006000000}">
      <formula1>"　　　,兼業なし,不動産賃貸業,不動産管理業,サービス業,建設業,卸・小売業・飲食店,金融・保険業,農業,林業,漁業,鉱業,製造業,電気・ガス・熱供給・水道業,運輸・通信業,その他"</formula1>
    </dataValidation>
    <dataValidation type="list" allowBlank="1" showInputMessage="1" showErrorMessage="1" sqref="M30:O30 AO30:AQ30" xr:uid="{00000000-0002-0000-0000-000007000000}">
      <formula1>"　　　,事務所,店舗,店舗事務所,マンション（一室）,戸建（一部）"</formula1>
    </dataValidation>
    <dataValidation type="list" allowBlank="1" showInputMessage="1" showErrorMessage="1" sqref="H30:K30 AJ30:AM30" xr:uid="{00000000-0002-0000-0000-000008000000}">
      <formula1>"選択してください,賃貸借,使用貸借,転貸借,　　　"</formula1>
    </dataValidation>
    <dataValidation type="list" allowBlank="1" showInputMessage="1" showErrorMessage="1" sqref="X20:X21 AZ20:AZ21" xr:uid="{00000000-0002-0000-0000-000009000000}">
      <formula1>"　　,１,２"</formula1>
    </dataValidation>
    <dataValidation type="list" allowBlank="1" showInputMessage="1" showErrorMessage="1" sqref="K120 AM158 K45 K54 K80 K86 K92 K98 K106 K113 K134 K148 K127 K165 K172 K179 K141 K158 AM120 AM35 AM45 AM54 AM80 AM86 AM92 AM98 AM106 AM113 AM134 AM148 AM127 AM165 AM172 AM179 AM141 K35 N18" xr:uid="{00000000-0002-0000-0000-00000A000000}">
      <formula1>"選択,市,郡"</formula1>
    </dataValidation>
    <dataValidation type="list" allowBlank="1" showInputMessage="1" showErrorMessage="1" sqref="Q29 AS29" xr:uid="{A0A83E26-0E38-48A4-9965-EECBAC4DDD8D}">
      <formula1>"選択してください,　　　　　　　,（自動更新）"</formula1>
    </dataValidation>
    <dataValidation type="list" showInputMessage="1" showErrorMessage="1" sqref="N24:Q24 AP24:AS24" xr:uid="{7780E3C3-F5A9-4F34-931E-D2B3CB705858}">
      <formula1>"　　　,兼業なし,不動産賃貸業,不動産管理業,サービス業,建設業,卸・小売業・飲食店,金融・保険業,農業,林業,漁業,鉱業,製造業,電気・ガス・熱供給・水道業,運輸・通信業,その他"</formula1>
    </dataValidation>
    <dataValidation type="list" allowBlank="1" showInputMessage="1" showErrorMessage="1" sqref="AP18" xr:uid="{8ACB4C82-D9A3-44D9-80E9-155D348A868A}">
      <formula1>"　　,市,郡"</formula1>
    </dataValidation>
    <dataValidation type="list" allowBlank="1" showInputMessage="1" showErrorMessage="1" sqref="AU18" xr:uid="{0593DC53-9B48-49B1-846B-28741A9FDA59}">
      <formula1>"　　,区,町,村"</formula1>
    </dataValidation>
    <dataValidation type="list" allowBlank="1" showInputMessage="1" showErrorMessage="1" sqref="H38:M38 H57:M57 H161:M161 H168:M168 H175:M175 H182:M182 U62:X62 U66:X66 U70:X70 U74:X74 AJ57:AO57" xr:uid="{DF0EB48B-2E79-4F8E-AF51-411E132E1BE3}">
      <formula1>"選択してください,　　,代表取締役 ,取締役 ,監査役 ,代表社員,社員,無限責任社員,理事,監事,その他,共同代表者,相談役,顧問"</formula1>
    </dataValidation>
    <dataValidation type="list" allowBlank="1" showInputMessage="1" showErrorMessage="1" sqref="U38:V38" xr:uid="{5460C158-ED38-4BD5-B45C-606DB1CAA678}">
      <formula1>"選択,　　,(常勤),(非常勤)"</formula1>
    </dataValidation>
  </dataValidations>
  <hyperlinks>
    <hyperlink ref="A49:AA49" location="入力シート!A103" display="他の取引士の入力はこちら" xr:uid="{00000000-0004-0000-0000-000000000000}"/>
    <hyperlink ref="A40:AA40" location="入力シート!A60" display="他の役員の入力はこちら" xr:uid="{00000000-0004-0000-0000-000001000000}"/>
    <hyperlink ref="A186:AA186" location="入力シート!A1" display="トップに戻る" xr:uid="{00000000-0004-0000-0000-000002000000}"/>
    <hyperlink ref="AC4" location="入力シート!A26" display="事務所の使用権原" xr:uid="{802AB0B9-4117-430B-B6CA-263C17A787BE}"/>
    <hyperlink ref="AC5" location="入力シート!A32" display="代表者について" xr:uid="{C4D9E4B3-8770-4D8C-8D44-4DEED2B393D4}"/>
    <hyperlink ref="AC3" location="入力シート!A15" display="事務所情報" xr:uid="{3C355138-BDE0-451F-84B5-DC5EB6801089}"/>
    <hyperlink ref="AC6" location="入力シート!A46" display="専任取引士について" xr:uid="{F4675383-7887-4A22-9A73-90725DEF13A0}"/>
    <hyperlink ref="AC7" location="入力シート!A60" display="政令使用人について" xr:uid="{B5C2A635-CF37-4422-BF78-93E986910130}"/>
    <hyperlink ref="AC8" location="入力シート!A73" display="役員について" xr:uid="{FA5E06F0-121D-43C7-887B-F5517B894E46}"/>
    <hyperlink ref="AC9" location="入力シート!A91" display="株主及び出資者" xr:uid="{F1B272E0-DDF7-4E59-9F87-EA7AB7582ABD}"/>
    <hyperlink ref="AC10:AE10" location="入力シート!A116" display="専任取引士について（２名以上の場合）" xr:uid="{F9C43A04-3B15-4964-860D-CEA04AD1D7CF}"/>
    <hyperlink ref="AC11" location="入力シート!A188" display="相談役及び顧問" xr:uid="{371CAE2E-CC86-420D-B9D2-5F1E63C6767F}"/>
    <hyperlink ref="AC12" location="入力シート!A218" display="日付" xr:uid="{6E1CC996-9997-4C17-A4DE-6A58EFE40089}"/>
    <hyperlink ref="A8:AA8" location="'添付書類6（略歴書）'!A1" display="１．略歴書　（代表者、専任取引士、政令使用人は一部自動入力済み）" xr:uid="{6ECFC4B5-0237-4318-98C8-61EB2112DE42}"/>
    <hyperlink ref="A9:AA9" location="添付書類7!A1" display="２．資産に関する調書" xr:uid="{F37F7AA4-25FA-4C5D-B6AB-5D911147674E}"/>
    <hyperlink ref="A10:AA10" location="添付書類8!A1" display="３．宅地建物取引業に従事する者の名簿" xr:uid="{B294EBC3-F3DD-40F3-A56F-A9701460D8D5}"/>
    <hyperlink ref="A11:AA11" location="細則様式１!A1" display="４．免許申請者等に関する調書(一部自動入力済み）" xr:uid="{F30F17C4-70A9-4F2D-A0B9-B8A3D2D18FDD}"/>
  </hyperlinks>
  <pageMargins left="0.7" right="0.7" top="0.75" bottom="0.75" header="0.3" footer="0.3"/>
  <pageSetup paperSize="9" orientation="portrait" r:id="rId1"/>
  <ignoredErrors>
    <ignoredError sqref="K24" evalError="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4EE3C4-9D10-4B9C-9B06-32F208EF659C}">
          <x14:formula1>
            <xm:f>コード表!$A$106:$A$170</xm:f>
          </x14:formula1>
          <xm:sqref>H39:K39 AJ151:AM151 AJ144:AM144 AJ137:AM137 AJ116:AM116 AJ123:AM123 AJ130:AM130 AJ109:AM109 AJ75:AM75 AJ71:AM71 AJ67:AM67 AJ63:AM63 AJ39:AM39 AJ48:AM48 H151:K151 H116:K116 H48:K48 H58:K58 H63:K63 H67:K67 H71:K71 H75:K75 H137:K137 H144:K144 H130:K130 H123:K123 H109:K109 AJ58:AM58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2:I29"/>
  <sheetViews>
    <sheetView view="pageBreakPreview" zoomScaleNormal="100" zoomScaleSheetLayoutView="100" workbookViewId="0">
      <selection activeCell="G9" sqref="G9"/>
    </sheetView>
  </sheetViews>
  <sheetFormatPr defaultRowHeight="20.100000000000001" customHeight="1"/>
  <cols>
    <col min="1" max="1" width="3.625" style="21" customWidth="1"/>
    <col min="2" max="4" width="2.625" style="21" customWidth="1"/>
    <col min="5" max="5" width="20.625" style="21" customWidth="1"/>
    <col min="6" max="6" width="2.625" style="21" customWidth="1"/>
    <col min="7" max="7" width="28.625" style="21" customWidth="1"/>
    <col min="8" max="8" width="28.625" style="43" customWidth="1"/>
    <col min="9" max="9" width="3.625" style="21" customWidth="1"/>
    <col min="10" max="16384" width="9" style="21"/>
  </cols>
  <sheetData>
    <row r="2" spans="1:9" ht="20.100000000000001" customHeight="1">
      <c r="A2" s="1359" t="s">
        <v>167</v>
      </c>
      <c r="B2" s="1359"/>
      <c r="C2" s="1359"/>
      <c r="D2" s="1359"/>
      <c r="E2" s="1359"/>
      <c r="F2" s="1359"/>
      <c r="G2" s="1359"/>
      <c r="H2" s="1359"/>
      <c r="I2" s="1359"/>
    </row>
    <row r="3" spans="1:9" ht="24.95" customHeight="1">
      <c r="B3" s="1153" t="s">
        <v>169</v>
      </c>
      <c r="C3" s="1153"/>
      <c r="D3" s="1153"/>
      <c r="E3" s="1153"/>
      <c r="F3" s="1153"/>
      <c r="G3" s="1153"/>
      <c r="H3" s="1153"/>
    </row>
    <row r="4" spans="1:9" ht="24.95" customHeight="1">
      <c r="B4" s="356"/>
      <c r="C4" s="356"/>
      <c r="D4" s="356"/>
      <c r="E4" s="356"/>
      <c r="F4" s="356"/>
      <c r="G4" s="356"/>
      <c r="H4" s="356"/>
    </row>
    <row r="5" spans="1:9" ht="24.95" customHeight="1">
      <c r="B5" s="1466" t="s">
        <v>987</v>
      </c>
      <c r="C5" s="1466"/>
      <c r="D5" s="1466"/>
      <c r="E5" s="1466"/>
      <c r="F5" s="1466"/>
      <c r="G5" s="1466"/>
      <c r="H5" s="1466"/>
    </row>
    <row r="6" spans="1:9" ht="24.95" customHeight="1">
      <c r="B6" s="313"/>
      <c r="C6" s="313"/>
      <c r="D6" s="313"/>
      <c r="E6" s="313"/>
      <c r="F6" s="313"/>
      <c r="G6" s="313"/>
      <c r="H6" s="313"/>
    </row>
    <row r="7" spans="1:9" ht="20.100000000000001" customHeight="1">
      <c r="H7" s="357" t="s">
        <v>258</v>
      </c>
    </row>
    <row r="8" spans="1:9" ht="27" customHeight="1">
      <c r="B8" s="1405" t="s">
        <v>170</v>
      </c>
      <c r="C8" s="1406"/>
      <c r="D8" s="1406"/>
      <c r="E8" s="1406"/>
      <c r="F8" s="1407"/>
      <c r="G8" s="22" t="s">
        <v>986</v>
      </c>
      <c r="H8" s="33" t="s">
        <v>171</v>
      </c>
    </row>
    <row r="9" spans="1:9" ht="30" customHeight="1">
      <c r="B9" s="34"/>
      <c r="C9" s="1465" t="s">
        <v>172</v>
      </c>
      <c r="D9" s="1465"/>
      <c r="E9" s="1465"/>
      <c r="F9" s="35"/>
      <c r="G9" s="358"/>
      <c r="H9" s="358"/>
    </row>
    <row r="10" spans="1:9" ht="30" customHeight="1">
      <c r="B10" s="36"/>
      <c r="C10" s="23"/>
      <c r="D10" s="23"/>
      <c r="E10" s="25" t="s">
        <v>173</v>
      </c>
      <c r="F10" s="24"/>
      <c r="G10" s="359"/>
      <c r="H10" s="359"/>
    </row>
    <row r="11" spans="1:9" ht="30" customHeight="1">
      <c r="B11" s="36"/>
      <c r="C11" s="23"/>
      <c r="D11" s="23"/>
      <c r="E11" s="25" t="s">
        <v>174</v>
      </c>
      <c r="F11" s="24"/>
      <c r="G11" s="359"/>
      <c r="H11" s="359"/>
    </row>
    <row r="12" spans="1:9" ht="30" customHeight="1">
      <c r="B12" s="36"/>
      <c r="C12" s="23"/>
      <c r="D12" s="23"/>
      <c r="E12" s="25" t="s">
        <v>175</v>
      </c>
      <c r="F12" s="24"/>
      <c r="G12" s="359"/>
      <c r="H12" s="359"/>
    </row>
    <row r="13" spans="1:9" ht="30" customHeight="1">
      <c r="B13" s="36"/>
      <c r="C13" s="23"/>
      <c r="D13" s="23"/>
      <c r="E13" s="25" t="s">
        <v>176</v>
      </c>
      <c r="F13" s="24"/>
      <c r="G13" s="359"/>
      <c r="H13" s="359"/>
    </row>
    <row r="14" spans="1:9" ht="30" customHeight="1">
      <c r="B14" s="36"/>
      <c r="C14" s="23"/>
      <c r="D14" s="23"/>
      <c r="E14" s="25" t="s">
        <v>101</v>
      </c>
      <c r="F14" s="24"/>
      <c r="G14" s="359"/>
      <c r="H14" s="359"/>
    </row>
    <row r="15" spans="1:9" ht="30" customHeight="1">
      <c r="B15" s="36"/>
      <c r="C15" s="23"/>
      <c r="D15" s="23"/>
      <c r="E15" s="25" t="s">
        <v>177</v>
      </c>
      <c r="F15" s="24"/>
      <c r="G15" s="359"/>
      <c r="H15" s="359"/>
    </row>
    <row r="16" spans="1:9" ht="30" customHeight="1">
      <c r="B16" s="36"/>
      <c r="C16" s="23"/>
      <c r="D16" s="23"/>
      <c r="E16" s="25" t="s">
        <v>178</v>
      </c>
      <c r="F16" s="24"/>
      <c r="G16" s="359"/>
      <c r="H16" s="359"/>
    </row>
    <row r="17" spans="2:8" ht="30" customHeight="1">
      <c r="B17" s="36"/>
      <c r="C17" s="23"/>
      <c r="D17" s="23"/>
      <c r="E17" s="25" t="s">
        <v>179</v>
      </c>
      <c r="F17" s="24"/>
      <c r="G17" s="359"/>
      <c r="H17" s="359"/>
    </row>
    <row r="18" spans="2:8" ht="30" customHeight="1" thickBot="1">
      <c r="B18" s="37"/>
      <c r="C18" s="38"/>
      <c r="D18" s="38"/>
      <c r="E18" s="39" t="s">
        <v>180</v>
      </c>
      <c r="F18" s="40"/>
      <c r="G18" s="360">
        <f>SUM(G10:G17)</f>
        <v>0</v>
      </c>
      <c r="H18" s="360"/>
    </row>
    <row r="19" spans="2:8" ht="30" customHeight="1" thickTop="1">
      <c r="B19" s="36"/>
      <c r="C19" s="26" t="s">
        <v>181</v>
      </c>
      <c r="D19" s="26"/>
      <c r="E19" s="26"/>
      <c r="F19" s="41"/>
      <c r="G19" s="361"/>
      <c r="H19" s="359"/>
    </row>
    <row r="20" spans="2:8" ht="30" customHeight="1">
      <c r="B20" s="36"/>
      <c r="C20" s="23"/>
      <c r="D20" s="23"/>
      <c r="E20" s="25" t="s">
        <v>182</v>
      </c>
      <c r="F20" s="24"/>
      <c r="G20" s="361"/>
      <c r="H20" s="359"/>
    </row>
    <row r="21" spans="2:8" ht="30" customHeight="1">
      <c r="B21" s="36"/>
      <c r="C21" s="23"/>
      <c r="D21" s="23"/>
      <c r="E21" s="25" t="s">
        <v>183</v>
      </c>
      <c r="F21" s="24"/>
      <c r="G21" s="361"/>
      <c r="H21" s="359"/>
    </row>
    <row r="22" spans="2:8" ht="30" customHeight="1">
      <c r="B22" s="36"/>
      <c r="C22" s="23"/>
      <c r="D22" s="23"/>
      <c r="E22" s="25" t="s">
        <v>184</v>
      </c>
      <c r="F22" s="24"/>
      <c r="G22" s="361"/>
      <c r="H22" s="359"/>
    </row>
    <row r="23" spans="2:8" ht="30" customHeight="1">
      <c r="B23" s="36"/>
      <c r="C23" s="23"/>
      <c r="D23" s="23"/>
      <c r="E23" s="25" t="s">
        <v>185</v>
      </c>
      <c r="F23" s="24"/>
      <c r="G23" s="361"/>
      <c r="H23" s="359"/>
    </row>
    <row r="24" spans="2:8" ht="30" customHeight="1">
      <c r="B24" s="36"/>
      <c r="C24" s="23"/>
      <c r="D24" s="23"/>
      <c r="E24" s="25" t="s">
        <v>179</v>
      </c>
      <c r="F24" s="24"/>
      <c r="G24" s="361"/>
      <c r="H24" s="359"/>
    </row>
    <row r="25" spans="2:8" ht="30" customHeight="1">
      <c r="B25" s="31"/>
      <c r="C25" s="32"/>
      <c r="D25" s="32"/>
      <c r="E25" s="30" t="s">
        <v>180</v>
      </c>
      <c r="F25" s="42"/>
      <c r="G25" s="362">
        <f>SUM(G20:G24)</f>
        <v>0</v>
      </c>
      <c r="H25" s="363"/>
    </row>
    <row r="26" spans="2:8" ht="20.100000000000001" customHeight="1">
      <c r="B26" s="21" t="s">
        <v>105</v>
      </c>
    </row>
    <row r="27" spans="2:8" ht="20.100000000000001" customHeight="1">
      <c r="C27" s="27" t="s">
        <v>188</v>
      </c>
      <c r="D27" s="1464" t="s">
        <v>186</v>
      </c>
      <c r="E27" s="1464"/>
      <c r="F27" s="1464"/>
      <c r="G27" s="1464"/>
      <c r="H27" s="1464"/>
    </row>
    <row r="28" spans="2:8" ht="20.100000000000001" customHeight="1">
      <c r="C28" s="27" t="s">
        <v>189</v>
      </c>
      <c r="D28" s="1464" t="s">
        <v>187</v>
      </c>
      <c r="E28" s="1464"/>
      <c r="F28" s="1464"/>
      <c r="G28" s="1464"/>
      <c r="H28" s="1464"/>
    </row>
    <row r="29" spans="2:8" ht="20.100000000000001" customHeight="1">
      <c r="C29" s="27"/>
      <c r="D29" s="1464"/>
      <c r="E29" s="1464"/>
      <c r="F29" s="1464"/>
      <c r="G29" s="1464"/>
      <c r="H29" s="1464"/>
    </row>
  </sheetData>
  <mergeCells count="8">
    <mergeCell ref="D29:H29"/>
    <mergeCell ref="D28:H28"/>
    <mergeCell ref="C9:E9"/>
    <mergeCell ref="B8:F8"/>
    <mergeCell ref="A2:I2"/>
    <mergeCell ref="B3:H3"/>
    <mergeCell ref="B5:H5"/>
    <mergeCell ref="D27:H27"/>
  </mergeCells>
  <phoneticPr fontId="2"/>
  <dataValidations count="2">
    <dataValidation imeMode="hiragana" allowBlank="1" showInputMessage="1" showErrorMessage="1" sqref="H9:H25" xr:uid="{00000000-0002-0000-0F00-000000000000}"/>
    <dataValidation imeMode="off" allowBlank="1" showInputMessage="1" showErrorMessage="1" sqref="G9:G25" xr:uid="{00000000-0002-0000-0F00-000001000000}"/>
  </dataValidations>
  <pageMargins left="0.39370078740157483" right="0.39370078740157483" top="0.59055118110236227" bottom="0.59055118110236227" header="0.51181102362204722" footer="0.5118110236220472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AH129"/>
  <sheetViews>
    <sheetView view="pageBreakPreview" zoomScaleNormal="100" zoomScaleSheetLayoutView="100" workbookViewId="0">
      <selection activeCell="F18" sqref="F18"/>
    </sheetView>
  </sheetViews>
  <sheetFormatPr defaultColWidth="3.375" defaultRowHeight="15.95" customHeight="1"/>
  <cols>
    <col min="1" max="1" width="3.625" style="3" customWidth="1"/>
    <col min="2" max="2" width="2.125" style="3" customWidth="1"/>
    <col min="3" max="19" width="2.375" style="3" customWidth="1"/>
    <col min="20" max="21" width="3.75" style="3" customWidth="1"/>
    <col min="22" max="24" width="3.375" style="3" customWidth="1"/>
    <col min="25" max="26" width="3.75" style="3" customWidth="1"/>
    <col min="27" max="30" width="4.125" style="3" customWidth="1"/>
    <col min="31" max="44" width="2.875" style="3" customWidth="1"/>
    <col min="45" max="16384" width="3.375" style="3"/>
  </cols>
  <sheetData>
    <row r="1" spans="1:31" ht="19.5" customHeight="1">
      <c r="A1" s="1155"/>
      <c r="B1" s="1155"/>
      <c r="C1" s="1155"/>
      <c r="D1" s="1155"/>
      <c r="E1" s="1155"/>
      <c r="F1" s="1155"/>
      <c r="G1" s="1155"/>
      <c r="H1" s="1155"/>
      <c r="I1" s="1155"/>
      <c r="J1" s="1155"/>
      <c r="K1" s="1155"/>
      <c r="L1" s="1155"/>
      <c r="M1" s="1155"/>
      <c r="N1" s="1155"/>
      <c r="O1" s="1155"/>
      <c r="P1" s="1155"/>
      <c r="Q1" s="1155"/>
      <c r="R1" s="1155"/>
      <c r="S1" s="1155"/>
      <c r="T1" s="1155"/>
      <c r="U1" s="1155"/>
      <c r="V1" s="1155"/>
      <c r="W1" s="1155"/>
      <c r="X1" s="1155"/>
      <c r="Y1" s="1155"/>
      <c r="Z1" s="1155"/>
      <c r="AA1" s="1155"/>
      <c r="AB1" s="1155"/>
      <c r="AC1" s="1155"/>
      <c r="AD1" s="1155"/>
      <c r="AE1" s="1155"/>
    </row>
    <row r="2" spans="1:31" ht="24.95" customHeight="1">
      <c r="A2" s="1492" t="s">
        <v>249</v>
      </c>
      <c r="B2" s="1492"/>
      <c r="C2" s="1492"/>
      <c r="D2" s="1492"/>
      <c r="E2" s="1492"/>
      <c r="F2" s="1492"/>
      <c r="G2" s="1492"/>
      <c r="H2" s="1492"/>
      <c r="I2" s="1492"/>
      <c r="J2" s="1492"/>
      <c r="K2" s="1492"/>
      <c r="L2" s="1492"/>
      <c r="M2" s="1492"/>
      <c r="N2" s="1492"/>
      <c r="O2" s="1492"/>
      <c r="P2" s="1492"/>
      <c r="Q2" s="1492"/>
      <c r="R2" s="1492"/>
      <c r="S2" s="1492"/>
      <c r="T2" s="1492"/>
      <c r="U2" s="1492"/>
      <c r="V2" s="1492"/>
      <c r="W2" s="1492"/>
      <c r="X2" s="1492"/>
      <c r="Y2" s="1492"/>
      <c r="Z2" s="1492"/>
      <c r="AA2" s="1492"/>
      <c r="AB2" s="1492"/>
      <c r="AC2" s="1492"/>
      <c r="AD2" s="1492"/>
      <c r="AE2" s="1492"/>
    </row>
    <row r="3" spans="1:31" ht="24.95" customHeight="1" thickBot="1">
      <c r="A3" s="356"/>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1494" t="s">
        <v>985</v>
      </c>
      <c r="AC3" s="1494"/>
      <c r="AD3" s="1494"/>
      <c r="AE3" s="356"/>
    </row>
    <row r="4" spans="1:31" ht="16.5" customHeight="1" thickBot="1">
      <c r="A4" s="356"/>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66">
        <v>1</v>
      </c>
      <c r="AC4" s="365">
        <v>7</v>
      </c>
      <c r="AD4" s="364">
        <v>0</v>
      </c>
      <c r="AE4" s="356"/>
    </row>
    <row r="5" spans="1:31" ht="30.75" customHeight="1">
      <c r="A5" s="1466" t="s">
        <v>190</v>
      </c>
      <c r="B5" s="1466"/>
      <c r="C5" s="1466"/>
      <c r="D5" s="1466"/>
      <c r="E5" s="1466"/>
      <c r="F5" s="1466"/>
      <c r="G5" s="1466"/>
      <c r="H5" s="1466"/>
      <c r="I5" s="1466"/>
      <c r="J5" s="1466"/>
      <c r="K5" s="1466"/>
      <c r="L5" s="1466"/>
      <c r="M5" s="1466"/>
      <c r="N5" s="1466"/>
      <c r="O5" s="1466"/>
      <c r="P5" s="1466"/>
      <c r="Q5" s="1466"/>
      <c r="R5" s="1466"/>
      <c r="S5" s="1466"/>
      <c r="T5" s="1466"/>
      <c r="U5" s="1466"/>
      <c r="V5" s="1466"/>
      <c r="W5" s="1466"/>
      <c r="X5" s="1466"/>
      <c r="Y5" s="1466"/>
      <c r="Z5" s="1466"/>
      <c r="AA5" s="1466"/>
      <c r="AB5" s="1466"/>
      <c r="AC5" s="1466"/>
      <c r="AD5" s="1466"/>
      <c r="AE5" s="1466"/>
    </row>
    <row r="6" spans="1:31" ht="15.95" customHeight="1">
      <c r="AB6" s="5"/>
      <c r="AC6" s="5"/>
      <c r="AD6" s="5"/>
    </row>
    <row r="7" spans="1:31" ht="15.95" customHeight="1">
      <c r="AB7" s="5"/>
      <c r="AC7" s="2"/>
      <c r="AD7" s="45" t="s">
        <v>217</v>
      </c>
    </row>
    <row r="8" spans="1:31" ht="15.95" customHeight="1" thickBot="1">
      <c r="D8" s="1493" t="s">
        <v>15</v>
      </c>
      <c r="E8" s="1493"/>
      <c r="F8" s="1493"/>
      <c r="G8" s="1493"/>
      <c r="K8" s="1162" t="s">
        <v>17</v>
      </c>
      <c r="L8" s="1162"/>
      <c r="M8" s="1162"/>
      <c r="N8" s="1162"/>
      <c r="O8" s="1162"/>
      <c r="P8" s="1162"/>
      <c r="Q8" s="1162"/>
      <c r="R8" s="1162"/>
      <c r="AC8" s="367"/>
      <c r="AD8" s="368" t="s">
        <v>18</v>
      </c>
    </row>
    <row r="9" spans="1:31" ht="18" customHeight="1" thickBot="1">
      <c r="C9" s="134" t="s">
        <v>18</v>
      </c>
      <c r="D9" s="162"/>
      <c r="E9" s="162"/>
      <c r="F9" s="162"/>
      <c r="G9" s="162"/>
      <c r="H9" s="163"/>
      <c r="I9" s="122"/>
      <c r="J9" s="164" t="str">
        <f>IF(申請書!$R$24="","",申請書!$R$24)</f>
        <v/>
      </c>
      <c r="K9" s="165" t="str">
        <f>IF(申請書!$S$24="","",申請書!$S$24)</f>
        <v/>
      </c>
      <c r="L9" s="1037" t="str">
        <f>IF(申請書!$T$24="（　　）","（　　）",申請書!$T$24)</f>
        <v>（　　）</v>
      </c>
      <c r="M9" s="1038"/>
      <c r="N9" s="164" t="str">
        <f>IF(申請書!$V$24="","",申請書!$V$24)</f>
        <v/>
      </c>
      <c r="O9" s="166" t="str">
        <f>IF(申請書!$W$24="","",申請書!$W$24)</f>
        <v/>
      </c>
      <c r="P9" s="166" t="str">
        <f>IF(申請書!$X$24="","",申請書!$X$24)</f>
        <v/>
      </c>
      <c r="Q9" s="166" t="str">
        <f>IF(申請書!$Y$24="","",申請書!$Y$24)</f>
        <v/>
      </c>
      <c r="R9" s="166" t="str">
        <f>IF(申請書!$Z$24="","",申請書!$Z$24)</f>
        <v/>
      </c>
      <c r="S9" s="165" t="str">
        <f>IF(申請書!$AA$24="","",申請書!$AA$24)</f>
        <v/>
      </c>
      <c r="T9" s="122"/>
      <c r="U9" s="122"/>
      <c r="V9" s="122"/>
      <c r="W9" s="122"/>
      <c r="X9" s="122"/>
      <c r="Y9" s="122"/>
      <c r="Z9" s="122"/>
      <c r="AA9" s="122"/>
      <c r="AB9" s="122"/>
      <c r="AC9" s="122"/>
      <c r="AD9" s="122"/>
    </row>
    <row r="10" spans="1:31" ht="10.5" customHeight="1">
      <c r="C10" s="167"/>
      <c r="D10" s="167"/>
      <c r="E10" s="167"/>
      <c r="F10" s="167"/>
      <c r="G10" s="167"/>
      <c r="H10" s="167"/>
      <c r="I10" s="122"/>
      <c r="J10" s="167"/>
      <c r="K10" s="167"/>
      <c r="L10" s="168"/>
      <c r="M10" s="168"/>
      <c r="N10" s="167"/>
      <c r="O10" s="167"/>
      <c r="P10" s="167"/>
      <c r="Q10" s="167"/>
      <c r="R10" s="167"/>
      <c r="S10" s="167"/>
      <c r="T10" s="122"/>
      <c r="U10" s="122"/>
      <c r="V10" s="122"/>
      <c r="W10" s="122"/>
      <c r="X10" s="122"/>
      <c r="Y10" s="122"/>
      <c r="Z10" s="122"/>
      <c r="AA10" s="122"/>
      <c r="AB10" s="122"/>
      <c r="AC10" s="122"/>
      <c r="AD10" s="122"/>
    </row>
    <row r="11" spans="1:31" ht="9.75" customHeight="1">
      <c r="C11" s="167"/>
      <c r="D11" s="167"/>
      <c r="E11" s="460"/>
      <c r="F11" s="460"/>
      <c r="G11" s="460"/>
      <c r="H11" s="460"/>
      <c r="I11" s="212"/>
      <c r="J11" s="460"/>
      <c r="K11" s="460"/>
      <c r="L11" s="378"/>
      <c r="M11" s="378"/>
      <c r="N11" s="460"/>
      <c r="O11" s="460"/>
      <c r="P11" s="460"/>
      <c r="Q11" s="460"/>
      <c r="R11" s="460"/>
      <c r="S11" s="460"/>
      <c r="T11" s="212"/>
      <c r="U11" s="212"/>
      <c r="V11" s="212"/>
      <c r="W11" s="212"/>
      <c r="X11" s="212"/>
      <c r="Y11" s="212"/>
      <c r="Z11" s="212"/>
      <c r="AA11" s="212"/>
      <c r="AB11" s="1496" t="s">
        <v>62</v>
      </c>
      <c r="AC11" s="1496"/>
      <c r="AD11" s="1496"/>
    </row>
    <row r="12" spans="1:31" ht="20.25" customHeight="1">
      <c r="C12" s="167"/>
      <c r="D12" s="1495" t="s">
        <v>63</v>
      </c>
      <c r="E12" s="1495"/>
      <c r="F12" s="1495"/>
      <c r="G12" s="1495"/>
      <c r="H12" s="1495"/>
      <c r="I12" s="1495"/>
      <c r="J12" s="1423" t="str">
        <f>入力シート!$K$16&amp;""</f>
        <v/>
      </c>
      <c r="K12" s="1423"/>
      <c r="L12" s="1423"/>
      <c r="M12" s="1423"/>
      <c r="N12" s="1423"/>
      <c r="O12" s="1423"/>
      <c r="P12" s="1423"/>
      <c r="Q12" s="1423"/>
      <c r="R12" s="1423"/>
      <c r="S12" s="1423"/>
      <c r="T12" s="1423"/>
      <c r="U12" s="1423"/>
      <c r="V12" s="1423"/>
      <c r="W12" s="1423"/>
      <c r="X12" s="1423"/>
      <c r="Y12" s="1423"/>
      <c r="Z12" s="1423"/>
      <c r="AA12" s="212"/>
      <c r="AB12" s="461" t="s">
        <v>191</v>
      </c>
      <c r="AC12" s="462"/>
      <c r="AD12" s="463"/>
    </row>
    <row r="13" spans="1:31" ht="15.95" customHeight="1">
      <c r="C13" s="167"/>
      <c r="D13" s="1495" t="s">
        <v>192</v>
      </c>
      <c r="E13" s="1495"/>
      <c r="F13" s="1495"/>
      <c r="G13" s="1495"/>
      <c r="H13" s="1495"/>
      <c r="I13" s="1495"/>
      <c r="J13" s="1475" t="str">
        <f>入力シート!$S$22&amp;""</f>
        <v/>
      </c>
      <c r="K13" s="1475"/>
      <c r="L13" s="1475"/>
      <c r="M13" s="378" t="s">
        <v>110</v>
      </c>
      <c r="N13" s="460"/>
      <c r="O13" s="1497" t="s">
        <v>246</v>
      </c>
      <c r="P13" s="1497"/>
      <c r="Q13" s="1497"/>
      <c r="R13" s="1497"/>
      <c r="S13" s="1497"/>
      <c r="T13" s="1497"/>
      <c r="U13" s="1497"/>
      <c r="V13" s="1497"/>
      <c r="W13" s="1475" t="str">
        <f>入力シート!$Y$22&amp;""</f>
        <v/>
      </c>
      <c r="X13" s="1475"/>
      <c r="Y13" s="1475"/>
      <c r="Z13" s="380" t="s">
        <v>110</v>
      </c>
      <c r="AA13" s="212"/>
      <c r="AB13" s="212"/>
      <c r="AC13" s="212"/>
      <c r="AD13" s="212"/>
    </row>
    <row r="14" spans="1:31" ht="10.5" customHeight="1">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row>
    <row r="15" spans="1:31" ht="9" customHeight="1" thickBot="1">
      <c r="A15" s="4" t="s">
        <v>29</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spans="1:31" ht="24.75" customHeight="1" thickBot="1">
      <c r="A16" s="7" t="s">
        <v>197</v>
      </c>
      <c r="C16" s="1489" t="s">
        <v>193</v>
      </c>
      <c r="D16" s="1490"/>
      <c r="E16" s="1490"/>
      <c r="F16" s="1490"/>
      <c r="G16" s="1490"/>
      <c r="H16" s="1490"/>
      <c r="I16" s="1490"/>
      <c r="J16" s="1490"/>
      <c r="K16" s="1490"/>
      <c r="L16" s="1490"/>
      <c r="M16" s="1490"/>
      <c r="N16" s="1490"/>
      <c r="O16" s="1490"/>
      <c r="P16" s="1490"/>
      <c r="Q16" s="1490"/>
      <c r="R16" s="1490"/>
      <c r="S16" s="1490"/>
      <c r="T16" s="1490"/>
      <c r="U16" s="1490"/>
      <c r="V16" s="1490"/>
      <c r="W16" s="1490"/>
      <c r="X16" s="1490"/>
      <c r="Y16" s="1490"/>
      <c r="Z16" s="1490"/>
      <c r="AA16" s="1490"/>
      <c r="AB16" s="1490"/>
      <c r="AC16" s="1490"/>
      <c r="AD16" s="1491"/>
      <c r="AE16" s="2"/>
    </row>
    <row r="17" spans="1:31" ht="32.1" customHeight="1" thickBot="1">
      <c r="C17" s="1486" t="s">
        <v>10</v>
      </c>
      <c r="D17" s="1487"/>
      <c r="E17" s="1487"/>
      <c r="F17" s="1487"/>
      <c r="G17" s="1487"/>
      <c r="H17" s="1487"/>
      <c r="I17" s="1487"/>
      <c r="J17" s="1487"/>
      <c r="K17" s="1487"/>
      <c r="L17" s="1488"/>
      <c r="M17" s="1483" t="s">
        <v>40</v>
      </c>
      <c r="N17" s="1484"/>
      <c r="O17" s="1484"/>
      <c r="P17" s="1484"/>
      <c r="Q17" s="1484"/>
      <c r="R17" s="1484"/>
      <c r="S17" s="1485"/>
      <c r="T17" s="1478" t="s">
        <v>194</v>
      </c>
      <c r="U17" s="1479"/>
      <c r="V17" s="1480" t="s">
        <v>195</v>
      </c>
      <c r="W17" s="1481"/>
      <c r="X17" s="1482"/>
      <c r="Y17" s="1480" t="s">
        <v>196</v>
      </c>
      <c r="Z17" s="1482"/>
      <c r="AA17" s="1480" t="s">
        <v>247</v>
      </c>
      <c r="AB17" s="1481"/>
      <c r="AC17" s="1481"/>
      <c r="AD17" s="1482"/>
      <c r="AE17" s="2"/>
    </row>
    <row r="18" spans="1:31" ht="20.100000000000001" customHeight="1" thickBot="1">
      <c r="A18" s="44" t="s">
        <v>198</v>
      </c>
      <c r="C18" s="451"/>
      <c r="D18" s="452"/>
      <c r="E18" s="452"/>
      <c r="F18" s="452"/>
      <c r="G18" s="452"/>
      <c r="H18" s="452"/>
      <c r="I18" s="452"/>
      <c r="J18" s="452"/>
      <c r="K18" s="452"/>
      <c r="L18" s="453"/>
      <c r="M18" s="454"/>
      <c r="N18" s="455"/>
      <c r="O18" s="456"/>
      <c r="P18" s="455"/>
      <c r="Q18" s="456"/>
      <c r="R18" s="455"/>
      <c r="S18" s="453"/>
      <c r="T18" s="1472" t="s">
        <v>988</v>
      </c>
      <c r="U18" s="1473"/>
      <c r="V18" s="1467"/>
      <c r="W18" s="1474"/>
      <c r="X18" s="1468"/>
      <c r="Y18" s="1476"/>
      <c r="Z18" s="1477"/>
      <c r="AA18" s="1469" t="s">
        <v>814</v>
      </c>
      <c r="AB18" s="1470"/>
      <c r="AC18" s="1470"/>
      <c r="AD18" s="1471"/>
      <c r="AE18" s="1"/>
    </row>
    <row r="19" spans="1:31" s="2" customFormat="1" ht="20.100000000000001" customHeight="1" thickBot="1">
      <c r="A19" s="44" t="s">
        <v>56</v>
      </c>
      <c r="B19" s="3"/>
      <c r="C19" s="451"/>
      <c r="D19" s="452"/>
      <c r="E19" s="452"/>
      <c r="F19" s="452"/>
      <c r="G19" s="452"/>
      <c r="H19" s="452"/>
      <c r="I19" s="452"/>
      <c r="J19" s="452"/>
      <c r="K19" s="452"/>
      <c r="L19" s="453"/>
      <c r="M19" s="454"/>
      <c r="N19" s="455"/>
      <c r="O19" s="456"/>
      <c r="P19" s="455"/>
      <c r="Q19" s="456"/>
      <c r="R19" s="455"/>
      <c r="S19" s="453"/>
      <c r="T19" s="1472" t="s">
        <v>988</v>
      </c>
      <c r="U19" s="1473"/>
      <c r="V19" s="1467"/>
      <c r="W19" s="1474"/>
      <c r="X19" s="1468"/>
      <c r="Y19" s="1469"/>
      <c r="Z19" s="1471"/>
      <c r="AA19" s="1469" t="s">
        <v>814</v>
      </c>
      <c r="AB19" s="1470"/>
      <c r="AC19" s="1470"/>
      <c r="AD19" s="1471"/>
    </row>
    <row r="20" spans="1:31" s="2" customFormat="1" ht="20.100000000000001" customHeight="1" thickBot="1">
      <c r="A20" s="44" t="s">
        <v>59</v>
      </c>
      <c r="B20" s="3"/>
      <c r="C20" s="451"/>
      <c r="D20" s="452"/>
      <c r="E20" s="452"/>
      <c r="F20" s="452"/>
      <c r="G20" s="452"/>
      <c r="H20" s="452"/>
      <c r="I20" s="452"/>
      <c r="J20" s="452"/>
      <c r="K20" s="452"/>
      <c r="L20" s="453"/>
      <c r="M20" s="454"/>
      <c r="N20" s="455"/>
      <c r="O20" s="456"/>
      <c r="P20" s="455"/>
      <c r="Q20" s="456"/>
      <c r="R20" s="455"/>
      <c r="S20" s="453"/>
      <c r="T20" s="1472" t="s">
        <v>988</v>
      </c>
      <c r="U20" s="1473"/>
      <c r="V20" s="1467"/>
      <c r="W20" s="1474"/>
      <c r="X20" s="1468"/>
      <c r="Y20" s="1469"/>
      <c r="Z20" s="1471"/>
      <c r="AA20" s="1469" t="s">
        <v>814</v>
      </c>
      <c r="AB20" s="1470"/>
      <c r="AC20" s="1470"/>
      <c r="AD20" s="1471"/>
    </row>
    <row r="21" spans="1:31" s="2" customFormat="1" ht="20.100000000000001" customHeight="1" thickBot="1">
      <c r="A21" s="44" t="s">
        <v>74</v>
      </c>
      <c r="B21" s="3"/>
      <c r="C21" s="451"/>
      <c r="D21" s="452"/>
      <c r="E21" s="452"/>
      <c r="F21" s="452"/>
      <c r="G21" s="452"/>
      <c r="H21" s="452"/>
      <c r="I21" s="452"/>
      <c r="J21" s="452"/>
      <c r="K21" s="452"/>
      <c r="L21" s="453"/>
      <c r="M21" s="454"/>
      <c r="N21" s="455"/>
      <c r="O21" s="456"/>
      <c r="P21" s="455"/>
      <c r="Q21" s="456"/>
      <c r="R21" s="455"/>
      <c r="S21" s="453"/>
      <c r="T21" s="1472" t="s">
        <v>988</v>
      </c>
      <c r="U21" s="1473"/>
      <c r="V21" s="1467"/>
      <c r="W21" s="1474"/>
      <c r="X21" s="1468"/>
      <c r="Y21" s="1469"/>
      <c r="Z21" s="1471"/>
      <c r="AA21" s="1469" t="s">
        <v>814</v>
      </c>
      <c r="AB21" s="1470"/>
      <c r="AC21" s="1470"/>
      <c r="AD21" s="1471"/>
    </row>
    <row r="22" spans="1:31" s="2" customFormat="1" ht="20.100000000000001" customHeight="1" thickBot="1">
      <c r="A22" s="44" t="s">
        <v>112</v>
      </c>
      <c r="B22" s="3"/>
      <c r="C22" s="451"/>
      <c r="D22" s="452"/>
      <c r="E22" s="452"/>
      <c r="F22" s="452"/>
      <c r="G22" s="452"/>
      <c r="H22" s="452"/>
      <c r="I22" s="452"/>
      <c r="J22" s="452"/>
      <c r="K22" s="452"/>
      <c r="L22" s="453"/>
      <c r="M22" s="454"/>
      <c r="N22" s="455"/>
      <c r="O22" s="456"/>
      <c r="P22" s="455"/>
      <c r="Q22" s="456"/>
      <c r="R22" s="455"/>
      <c r="S22" s="453"/>
      <c r="T22" s="1472" t="s">
        <v>988</v>
      </c>
      <c r="U22" s="1473"/>
      <c r="V22" s="1467"/>
      <c r="W22" s="1474"/>
      <c r="X22" s="1468"/>
      <c r="Y22" s="1469"/>
      <c r="Z22" s="1471"/>
      <c r="AA22" s="1469" t="s">
        <v>814</v>
      </c>
      <c r="AB22" s="1470"/>
      <c r="AC22" s="1470"/>
      <c r="AD22" s="1471"/>
    </row>
    <row r="23" spans="1:31" s="2" customFormat="1" ht="20.100000000000001" customHeight="1" thickBot="1">
      <c r="A23" s="44" t="s">
        <v>119</v>
      </c>
      <c r="B23" s="3"/>
      <c r="C23" s="451"/>
      <c r="D23" s="452"/>
      <c r="E23" s="452"/>
      <c r="F23" s="452"/>
      <c r="G23" s="452"/>
      <c r="H23" s="452"/>
      <c r="I23" s="452"/>
      <c r="J23" s="452"/>
      <c r="K23" s="452"/>
      <c r="L23" s="453"/>
      <c r="M23" s="454"/>
      <c r="N23" s="455"/>
      <c r="O23" s="456"/>
      <c r="P23" s="455"/>
      <c r="Q23" s="456"/>
      <c r="R23" s="455"/>
      <c r="S23" s="453"/>
      <c r="T23" s="1472" t="s">
        <v>988</v>
      </c>
      <c r="U23" s="1473"/>
      <c r="V23" s="1467"/>
      <c r="W23" s="1474"/>
      <c r="X23" s="1468"/>
      <c r="Y23" s="1469"/>
      <c r="Z23" s="1471"/>
      <c r="AA23" s="1469" t="s">
        <v>814</v>
      </c>
      <c r="AB23" s="1470"/>
      <c r="AC23" s="1470"/>
      <c r="AD23" s="1471"/>
    </row>
    <row r="24" spans="1:31" s="2" customFormat="1" ht="20.100000000000001" customHeight="1" thickBot="1">
      <c r="A24" s="44" t="s">
        <v>199</v>
      </c>
      <c r="B24" s="3"/>
      <c r="C24" s="451"/>
      <c r="D24" s="452"/>
      <c r="E24" s="452"/>
      <c r="F24" s="452"/>
      <c r="G24" s="452"/>
      <c r="H24" s="452"/>
      <c r="I24" s="452"/>
      <c r="J24" s="452"/>
      <c r="K24" s="452"/>
      <c r="L24" s="453"/>
      <c r="M24" s="454"/>
      <c r="N24" s="455"/>
      <c r="O24" s="456"/>
      <c r="P24" s="455"/>
      <c r="Q24" s="456"/>
      <c r="R24" s="455"/>
      <c r="S24" s="453"/>
      <c r="T24" s="1472" t="s">
        <v>988</v>
      </c>
      <c r="U24" s="1473"/>
      <c r="V24" s="1467"/>
      <c r="W24" s="1474"/>
      <c r="X24" s="1468"/>
      <c r="Y24" s="1469"/>
      <c r="Z24" s="1471"/>
      <c r="AA24" s="1469" t="s">
        <v>814</v>
      </c>
      <c r="AB24" s="1470"/>
      <c r="AC24" s="1470"/>
      <c r="AD24" s="1471"/>
    </row>
    <row r="25" spans="1:31" s="2" customFormat="1" ht="20.100000000000001" customHeight="1" thickBot="1">
      <c r="A25" s="44" t="s">
        <v>200</v>
      </c>
      <c r="B25" s="3"/>
      <c r="C25" s="451"/>
      <c r="D25" s="452"/>
      <c r="E25" s="452"/>
      <c r="F25" s="452"/>
      <c r="G25" s="452"/>
      <c r="H25" s="452"/>
      <c r="I25" s="452"/>
      <c r="J25" s="452"/>
      <c r="K25" s="452"/>
      <c r="L25" s="453"/>
      <c r="M25" s="454"/>
      <c r="N25" s="455"/>
      <c r="O25" s="456"/>
      <c r="P25" s="455"/>
      <c r="Q25" s="456"/>
      <c r="R25" s="455"/>
      <c r="S25" s="453"/>
      <c r="T25" s="1472" t="s">
        <v>988</v>
      </c>
      <c r="U25" s="1473"/>
      <c r="V25" s="1467"/>
      <c r="W25" s="1474"/>
      <c r="X25" s="1468"/>
      <c r="Y25" s="1467"/>
      <c r="Z25" s="1468"/>
      <c r="AA25" s="1469" t="s">
        <v>814</v>
      </c>
      <c r="AB25" s="1470"/>
      <c r="AC25" s="1470"/>
      <c r="AD25" s="1471"/>
      <c r="AE25" s="1"/>
    </row>
    <row r="26" spans="1:31" s="2" customFormat="1" ht="20.100000000000001" customHeight="1" thickBot="1">
      <c r="A26" s="44" t="s">
        <v>201</v>
      </c>
      <c r="B26" s="3"/>
      <c r="C26" s="457"/>
      <c r="D26" s="458"/>
      <c r="E26" s="458"/>
      <c r="F26" s="458"/>
      <c r="G26" s="459"/>
      <c r="H26" s="452"/>
      <c r="I26" s="452"/>
      <c r="J26" s="452"/>
      <c r="K26" s="452"/>
      <c r="L26" s="453"/>
      <c r="M26" s="454"/>
      <c r="N26" s="455"/>
      <c r="O26" s="456"/>
      <c r="P26" s="455"/>
      <c r="Q26" s="456"/>
      <c r="R26" s="455"/>
      <c r="S26" s="453"/>
      <c r="T26" s="1472" t="s">
        <v>988</v>
      </c>
      <c r="U26" s="1473"/>
      <c r="V26" s="1467"/>
      <c r="W26" s="1474"/>
      <c r="X26" s="1468"/>
      <c r="Y26" s="1467"/>
      <c r="Z26" s="1468"/>
      <c r="AA26" s="1469" t="s">
        <v>814</v>
      </c>
      <c r="AB26" s="1470"/>
      <c r="AC26" s="1470"/>
      <c r="AD26" s="1471"/>
    </row>
    <row r="27" spans="1:31" s="2" customFormat="1" ht="20.100000000000001" customHeight="1" thickBot="1">
      <c r="A27" s="44" t="s">
        <v>202</v>
      </c>
      <c r="B27" s="3"/>
      <c r="C27" s="457"/>
      <c r="D27" s="458"/>
      <c r="E27" s="458"/>
      <c r="F27" s="458"/>
      <c r="G27" s="459"/>
      <c r="H27" s="452"/>
      <c r="I27" s="452"/>
      <c r="J27" s="452"/>
      <c r="K27" s="452"/>
      <c r="L27" s="453"/>
      <c r="M27" s="454"/>
      <c r="N27" s="455"/>
      <c r="O27" s="456"/>
      <c r="P27" s="455"/>
      <c r="Q27" s="456"/>
      <c r="R27" s="455"/>
      <c r="S27" s="453"/>
      <c r="T27" s="1472" t="s">
        <v>988</v>
      </c>
      <c r="U27" s="1473"/>
      <c r="V27" s="1467"/>
      <c r="W27" s="1474"/>
      <c r="X27" s="1468"/>
      <c r="Y27" s="1467"/>
      <c r="Z27" s="1468"/>
      <c r="AA27" s="1469" t="s">
        <v>814</v>
      </c>
      <c r="AB27" s="1470"/>
      <c r="AC27" s="1470"/>
      <c r="AD27" s="1471"/>
    </row>
    <row r="28" spans="1:31" s="2" customFormat="1" ht="20.100000000000001" customHeight="1" thickBot="1">
      <c r="A28" s="44" t="s">
        <v>203</v>
      </c>
      <c r="B28" s="3"/>
      <c r="C28" s="457"/>
      <c r="D28" s="458"/>
      <c r="E28" s="458"/>
      <c r="F28" s="458"/>
      <c r="G28" s="459"/>
      <c r="H28" s="452"/>
      <c r="I28" s="452"/>
      <c r="J28" s="452"/>
      <c r="K28" s="452"/>
      <c r="L28" s="453"/>
      <c r="M28" s="454"/>
      <c r="N28" s="455"/>
      <c r="O28" s="456"/>
      <c r="P28" s="455"/>
      <c r="Q28" s="456"/>
      <c r="R28" s="455"/>
      <c r="S28" s="453"/>
      <c r="T28" s="1472" t="s">
        <v>988</v>
      </c>
      <c r="U28" s="1473"/>
      <c r="V28" s="1467"/>
      <c r="W28" s="1474"/>
      <c r="X28" s="1468"/>
      <c r="Y28" s="1467"/>
      <c r="Z28" s="1468"/>
      <c r="AA28" s="1469" t="s">
        <v>814</v>
      </c>
      <c r="AB28" s="1470"/>
      <c r="AC28" s="1470"/>
      <c r="AD28" s="1471"/>
    </row>
    <row r="29" spans="1:31" s="2" customFormat="1" ht="20.100000000000001" customHeight="1" thickBot="1">
      <c r="A29" s="44" t="s">
        <v>204</v>
      </c>
      <c r="B29" s="3"/>
      <c r="C29" s="457"/>
      <c r="D29" s="458"/>
      <c r="E29" s="458"/>
      <c r="F29" s="458"/>
      <c r="G29" s="459"/>
      <c r="H29" s="452"/>
      <c r="I29" s="452"/>
      <c r="J29" s="452"/>
      <c r="K29" s="452"/>
      <c r="L29" s="453"/>
      <c r="M29" s="454"/>
      <c r="N29" s="455"/>
      <c r="O29" s="456"/>
      <c r="P29" s="455"/>
      <c r="Q29" s="456"/>
      <c r="R29" s="455"/>
      <c r="S29" s="453"/>
      <c r="T29" s="1472" t="s">
        <v>988</v>
      </c>
      <c r="U29" s="1473"/>
      <c r="V29" s="1467"/>
      <c r="W29" s="1474"/>
      <c r="X29" s="1468"/>
      <c r="Y29" s="1467"/>
      <c r="Z29" s="1468"/>
      <c r="AA29" s="1469" t="s">
        <v>814</v>
      </c>
      <c r="AB29" s="1470"/>
      <c r="AC29" s="1470"/>
      <c r="AD29" s="1471"/>
    </row>
    <row r="30" spans="1:31" s="2" customFormat="1" ht="20.100000000000001" customHeight="1" thickBot="1">
      <c r="A30" s="44" t="s">
        <v>205</v>
      </c>
      <c r="B30" s="3"/>
      <c r="C30" s="457"/>
      <c r="D30" s="458"/>
      <c r="E30" s="458"/>
      <c r="F30" s="458"/>
      <c r="G30" s="459"/>
      <c r="H30" s="452"/>
      <c r="I30" s="452"/>
      <c r="J30" s="452"/>
      <c r="K30" s="452"/>
      <c r="L30" s="453"/>
      <c r="M30" s="454"/>
      <c r="N30" s="455"/>
      <c r="O30" s="456"/>
      <c r="P30" s="455"/>
      <c r="Q30" s="456"/>
      <c r="R30" s="455"/>
      <c r="S30" s="453"/>
      <c r="T30" s="1472" t="s">
        <v>988</v>
      </c>
      <c r="U30" s="1473"/>
      <c r="V30" s="1467"/>
      <c r="W30" s="1474"/>
      <c r="X30" s="1468"/>
      <c r="Y30" s="1467"/>
      <c r="Z30" s="1468"/>
      <c r="AA30" s="1469" t="s">
        <v>814</v>
      </c>
      <c r="AB30" s="1470"/>
      <c r="AC30" s="1470"/>
      <c r="AD30" s="1471"/>
    </row>
    <row r="31" spans="1:31" s="2" customFormat="1" ht="20.100000000000001" customHeight="1" thickBot="1">
      <c r="A31" s="44" t="s">
        <v>206</v>
      </c>
      <c r="B31" s="3"/>
      <c r="C31" s="457"/>
      <c r="D31" s="458"/>
      <c r="E31" s="458"/>
      <c r="F31" s="458"/>
      <c r="G31" s="459"/>
      <c r="H31" s="452"/>
      <c r="I31" s="452"/>
      <c r="J31" s="452"/>
      <c r="K31" s="452"/>
      <c r="L31" s="453"/>
      <c r="M31" s="454"/>
      <c r="N31" s="455"/>
      <c r="O31" s="456"/>
      <c r="P31" s="455"/>
      <c r="Q31" s="456"/>
      <c r="R31" s="455"/>
      <c r="S31" s="453"/>
      <c r="T31" s="1472" t="s">
        <v>988</v>
      </c>
      <c r="U31" s="1473"/>
      <c r="V31" s="1467"/>
      <c r="W31" s="1474"/>
      <c r="X31" s="1468"/>
      <c r="Y31" s="1467"/>
      <c r="Z31" s="1468"/>
      <c r="AA31" s="1469" t="s">
        <v>814</v>
      </c>
      <c r="AB31" s="1470"/>
      <c r="AC31" s="1470"/>
      <c r="AD31" s="1471"/>
    </row>
    <row r="32" spans="1:31" s="2" customFormat="1" ht="20.100000000000001" customHeight="1" thickBot="1">
      <c r="A32" s="44" t="s">
        <v>207</v>
      </c>
      <c r="B32" s="3"/>
      <c r="C32" s="457"/>
      <c r="D32" s="458"/>
      <c r="E32" s="458"/>
      <c r="F32" s="458"/>
      <c r="G32" s="459"/>
      <c r="H32" s="452"/>
      <c r="I32" s="452"/>
      <c r="J32" s="452"/>
      <c r="K32" s="452"/>
      <c r="L32" s="453"/>
      <c r="M32" s="454"/>
      <c r="N32" s="455"/>
      <c r="O32" s="456"/>
      <c r="P32" s="455"/>
      <c r="Q32" s="456"/>
      <c r="R32" s="455"/>
      <c r="S32" s="453"/>
      <c r="T32" s="1472" t="s">
        <v>988</v>
      </c>
      <c r="U32" s="1473"/>
      <c r="V32" s="1467"/>
      <c r="W32" s="1474"/>
      <c r="X32" s="1468"/>
      <c r="Y32" s="1467"/>
      <c r="Z32" s="1468"/>
      <c r="AA32" s="1469" t="s">
        <v>814</v>
      </c>
      <c r="AB32" s="1470"/>
      <c r="AC32" s="1470"/>
      <c r="AD32" s="1471"/>
      <c r="AE32" s="1"/>
    </row>
    <row r="33" spans="1:34" s="2" customFormat="1" ht="20.100000000000001" customHeight="1" thickBot="1">
      <c r="A33" s="44" t="s">
        <v>208</v>
      </c>
      <c r="B33" s="3"/>
      <c r="C33" s="457"/>
      <c r="D33" s="458"/>
      <c r="E33" s="458"/>
      <c r="F33" s="458"/>
      <c r="G33" s="459"/>
      <c r="H33" s="452"/>
      <c r="I33" s="452"/>
      <c r="J33" s="452"/>
      <c r="K33" s="452"/>
      <c r="L33" s="453"/>
      <c r="M33" s="454"/>
      <c r="N33" s="455"/>
      <c r="O33" s="456"/>
      <c r="P33" s="455"/>
      <c r="Q33" s="456"/>
      <c r="R33" s="455"/>
      <c r="S33" s="453"/>
      <c r="T33" s="1472" t="s">
        <v>988</v>
      </c>
      <c r="U33" s="1473"/>
      <c r="V33" s="1467"/>
      <c r="W33" s="1474"/>
      <c r="X33" s="1468"/>
      <c r="Y33" s="1467"/>
      <c r="Z33" s="1468"/>
      <c r="AA33" s="1469" t="s">
        <v>814</v>
      </c>
      <c r="AB33" s="1470"/>
      <c r="AC33" s="1470"/>
      <c r="AD33" s="1471"/>
    </row>
    <row r="34" spans="1:34" s="2" customFormat="1" ht="20.100000000000001" customHeight="1" thickBot="1">
      <c r="A34" s="44" t="s">
        <v>209</v>
      </c>
      <c r="B34" s="3"/>
      <c r="C34" s="457"/>
      <c r="D34" s="458"/>
      <c r="E34" s="458"/>
      <c r="F34" s="458"/>
      <c r="G34" s="459"/>
      <c r="H34" s="452"/>
      <c r="I34" s="452"/>
      <c r="J34" s="452"/>
      <c r="K34" s="452"/>
      <c r="L34" s="453"/>
      <c r="M34" s="454"/>
      <c r="N34" s="455"/>
      <c r="O34" s="456"/>
      <c r="P34" s="455"/>
      <c r="Q34" s="456"/>
      <c r="R34" s="455"/>
      <c r="S34" s="453"/>
      <c r="T34" s="1472" t="s">
        <v>988</v>
      </c>
      <c r="U34" s="1473"/>
      <c r="V34" s="1467"/>
      <c r="W34" s="1474"/>
      <c r="X34" s="1468"/>
      <c r="Y34" s="1467"/>
      <c r="Z34" s="1468"/>
      <c r="AA34" s="1469" t="s">
        <v>814</v>
      </c>
      <c r="AB34" s="1470"/>
      <c r="AC34" s="1470"/>
      <c r="AD34" s="1471"/>
    </row>
    <row r="35" spans="1:34" s="2" customFormat="1" ht="20.100000000000001" customHeight="1" thickBot="1">
      <c r="A35" s="44" t="s">
        <v>210</v>
      </c>
      <c r="B35" s="3"/>
      <c r="C35" s="457"/>
      <c r="D35" s="458"/>
      <c r="E35" s="458"/>
      <c r="F35" s="458"/>
      <c r="G35" s="459"/>
      <c r="H35" s="452"/>
      <c r="I35" s="452"/>
      <c r="J35" s="452"/>
      <c r="K35" s="452"/>
      <c r="L35" s="453"/>
      <c r="M35" s="454"/>
      <c r="N35" s="455"/>
      <c r="O35" s="456"/>
      <c r="P35" s="455"/>
      <c r="Q35" s="456"/>
      <c r="R35" s="455"/>
      <c r="S35" s="453"/>
      <c r="T35" s="1472" t="s">
        <v>988</v>
      </c>
      <c r="U35" s="1473"/>
      <c r="V35" s="1467"/>
      <c r="W35" s="1474"/>
      <c r="X35" s="1468"/>
      <c r="Y35" s="1467"/>
      <c r="Z35" s="1468"/>
      <c r="AA35" s="1469" t="s">
        <v>814</v>
      </c>
      <c r="AB35" s="1470"/>
      <c r="AC35" s="1470"/>
      <c r="AD35" s="1471"/>
    </row>
    <row r="36" spans="1:34" s="2" customFormat="1" ht="20.100000000000001" customHeight="1" thickBot="1">
      <c r="A36" s="44" t="s">
        <v>211</v>
      </c>
      <c r="B36" s="3"/>
      <c r="C36" s="457"/>
      <c r="D36" s="458"/>
      <c r="E36" s="458"/>
      <c r="F36" s="458"/>
      <c r="G36" s="459"/>
      <c r="H36" s="452"/>
      <c r="I36" s="452"/>
      <c r="J36" s="452"/>
      <c r="K36" s="452"/>
      <c r="L36" s="453"/>
      <c r="M36" s="454"/>
      <c r="N36" s="455"/>
      <c r="O36" s="456"/>
      <c r="P36" s="455"/>
      <c r="Q36" s="456"/>
      <c r="R36" s="455"/>
      <c r="S36" s="453"/>
      <c r="T36" s="1472" t="s">
        <v>988</v>
      </c>
      <c r="U36" s="1473"/>
      <c r="V36" s="1467"/>
      <c r="W36" s="1474"/>
      <c r="X36" s="1468"/>
      <c r="Y36" s="1467"/>
      <c r="Z36" s="1468"/>
      <c r="AA36" s="1469" t="s">
        <v>814</v>
      </c>
      <c r="AB36" s="1470"/>
      <c r="AC36" s="1470"/>
      <c r="AD36" s="1471"/>
    </row>
    <row r="37" spans="1:34" s="2" customFormat="1" ht="20.100000000000001" customHeight="1" thickBot="1">
      <c r="A37" s="44" t="s">
        <v>212</v>
      </c>
      <c r="B37" s="3"/>
      <c r="C37" s="457"/>
      <c r="D37" s="458"/>
      <c r="E37" s="458"/>
      <c r="F37" s="458"/>
      <c r="G37" s="459"/>
      <c r="H37" s="452"/>
      <c r="I37" s="452"/>
      <c r="J37" s="452"/>
      <c r="K37" s="452"/>
      <c r="L37" s="453"/>
      <c r="M37" s="454"/>
      <c r="N37" s="455"/>
      <c r="O37" s="456"/>
      <c r="P37" s="455"/>
      <c r="Q37" s="456"/>
      <c r="R37" s="455"/>
      <c r="S37" s="453"/>
      <c r="T37" s="1472" t="s">
        <v>988</v>
      </c>
      <c r="U37" s="1473"/>
      <c r="V37" s="1467"/>
      <c r="W37" s="1474"/>
      <c r="X37" s="1468"/>
      <c r="Y37" s="1467"/>
      <c r="Z37" s="1468"/>
      <c r="AA37" s="1469" t="s">
        <v>814</v>
      </c>
      <c r="AB37" s="1470"/>
      <c r="AC37" s="1470"/>
      <c r="AD37" s="1471"/>
    </row>
    <row r="38" spans="1:34" s="2" customFormat="1" ht="20.100000000000001" customHeight="1" thickBot="1">
      <c r="A38" s="44" t="s">
        <v>213</v>
      </c>
      <c r="B38" s="3"/>
      <c r="C38" s="457"/>
      <c r="D38" s="458"/>
      <c r="E38" s="458"/>
      <c r="F38" s="458"/>
      <c r="G38" s="459"/>
      <c r="H38" s="452"/>
      <c r="I38" s="452"/>
      <c r="J38" s="452"/>
      <c r="K38" s="452"/>
      <c r="L38" s="453"/>
      <c r="M38" s="454"/>
      <c r="N38" s="455"/>
      <c r="O38" s="456"/>
      <c r="P38" s="455"/>
      <c r="Q38" s="456"/>
      <c r="R38" s="455"/>
      <c r="S38" s="453"/>
      <c r="T38" s="1472" t="s">
        <v>988</v>
      </c>
      <c r="U38" s="1473"/>
      <c r="V38" s="1467"/>
      <c r="W38" s="1474"/>
      <c r="X38" s="1468"/>
      <c r="Y38" s="1467"/>
      <c r="Z38" s="1468"/>
      <c r="AA38" s="1469" t="s">
        <v>814</v>
      </c>
      <c r="AB38" s="1470"/>
      <c r="AC38" s="1470"/>
      <c r="AD38" s="1471"/>
    </row>
    <row r="39" spans="1:34" s="2" customFormat="1" ht="20.100000000000001" customHeight="1" thickBot="1">
      <c r="A39" s="44" t="s">
        <v>214</v>
      </c>
      <c r="B39" s="3"/>
      <c r="C39" s="457"/>
      <c r="D39" s="458"/>
      <c r="E39" s="458"/>
      <c r="F39" s="458"/>
      <c r="G39" s="459"/>
      <c r="H39" s="452"/>
      <c r="I39" s="452"/>
      <c r="J39" s="452"/>
      <c r="K39" s="452"/>
      <c r="L39" s="453"/>
      <c r="M39" s="454"/>
      <c r="N39" s="455"/>
      <c r="O39" s="456"/>
      <c r="P39" s="455"/>
      <c r="Q39" s="456"/>
      <c r="R39" s="455"/>
      <c r="S39" s="453"/>
      <c r="T39" s="1472" t="s">
        <v>988</v>
      </c>
      <c r="U39" s="1473"/>
      <c r="V39" s="1467"/>
      <c r="W39" s="1474"/>
      <c r="X39" s="1468"/>
      <c r="Y39" s="1467"/>
      <c r="Z39" s="1468"/>
      <c r="AA39" s="1469" t="s">
        <v>814</v>
      </c>
      <c r="AB39" s="1470"/>
      <c r="AC39" s="1470"/>
      <c r="AD39" s="1471"/>
      <c r="AE39" s="1"/>
    </row>
    <row r="40" spans="1:34" s="2" customFormat="1" ht="20.100000000000001" customHeight="1" thickBot="1">
      <c r="A40" s="44" t="s">
        <v>215</v>
      </c>
      <c r="B40" s="3"/>
      <c r="C40" s="457"/>
      <c r="D40" s="458"/>
      <c r="E40" s="458"/>
      <c r="F40" s="458"/>
      <c r="G40" s="459"/>
      <c r="H40" s="452"/>
      <c r="I40" s="452"/>
      <c r="J40" s="452"/>
      <c r="K40" s="452"/>
      <c r="L40" s="453"/>
      <c r="M40" s="454"/>
      <c r="N40" s="455"/>
      <c r="O40" s="456"/>
      <c r="P40" s="455"/>
      <c r="Q40" s="456"/>
      <c r="R40" s="455"/>
      <c r="S40" s="453"/>
      <c r="T40" s="1472" t="s">
        <v>988</v>
      </c>
      <c r="U40" s="1473"/>
      <c r="V40" s="1467"/>
      <c r="W40" s="1474"/>
      <c r="X40" s="1468"/>
      <c r="Y40" s="1467"/>
      <c r="Z40" s="1468"/>
      <c r="AA40" s="1469" t="s">
        <v>814</v>
      </c>
      <c r="AB40" s="1470"/>
      <c r="AC40" s="1470"/>
      <c r="AD40" s="1471"/>
    </row>
    <row r="41" spans="1:34" s="2" customFormat="1" ht="20.100000000000001" customHeight="1" thickBot="1">
      <c r="A41" s="44" t="s">
        <v>216</v>
      </c>
      <c r="B41" s="3"/>
      <c r="C41" s="457"/>
      <c r="D41" s="458"/>
      <c r="E41" s="458"/>
      <c r="F41" s="458"/>
      <c r="G41" s="459"/>
      <c r="H41" s="452"/>
      <c r="I41" s="452"/>
      <c r="J41" s="452"/>
      <c r="K41" s="452"/>
      <c r="L41" s="453"/>
      <c r="M41" s="454"/>
      <c r="N41" s="455"/>
      <c r="O41" s="456"/>
      <c r="P41" s="455"/>
      <c r="Q41" s="456"/>
      <c r="R41" s="455"/>
      <c r="S41" s="453"/>
      <c r="T41" s="1472" t="s">
        <v>988</v>
      </c>
      <c r="U41" s="1473"/>
      <c r="V41" s="1467"/>
      <c r="W41" s="1474"/>
      <c r="X41" s="1468"/>
      <c r="Y41" s="1467"/>
      <c r="Z41" s="1468"/>
      <c r="AA41" s="1469" t="s">
        <v>814</v>
      </c>
      <c r="AB41" s="1470"/>
      <c r="AC41" s="1470"/>
      <c r="AD41" s="1471"/>
    </row>
    <row r="42" spans="1:34" s="2" customFormat="1" ht="20.100000000000001" customHeight="1" thickBot="1">
      <c r="A42" s="44" t="s">
        <v>218</v>
      </c>
      <c r="B42" s="3"/>
      <c r="C42" s="457"/>
      <c r="D42" s="458"/>
      <c r="E42" s="458"/>
      <c r="F42" s="458"/>
      <c r="G42" s="459"/>
      <c r="H42" s="452"/>
      <c r="I42" s="452"/>
      <c r="J42" s="452"/>
      <c r="K42" s="452"/>
      <c r="L42" s="453"/>
      <c r="M42" s="454"/>
      <c r="N42" s="455"/>
      <c r="O42" s="456"/>
      <c r="P42" s="455"/>
      <c r="Q42" s="456"/>
      <c r="R42" s="455"/>
      <c r="S42" s="453"/>
      <c r="T42" s="1472" t="s">
        <v>988</v>
      </c>
      <c r="U42" s="1473"/>
      <c r="V42" s="1467"/>
      <c r="W42" s="1474"/>
      <c r="X42" s="1468"/>
      <c r="Y42" s="1467"/>
      <c r="Z42" s="1468"/>
      <c r="AA42" s="1469" t="s">
        <v>814</v>
      </c>
      <c r="AB42" s="1470"/>
      <c r="AC42" s="1470"/>
      <c r="AD42" s="1471"/>
      <c r="AF42" s="8"/>
      <c r="AG42" s="20"/>
      <c r="AH42" s="20"/>
    </row>
    <row r="43" spans="1:34" s="2" customFormat="1" ht="15.95" customHeight="1">
      <c r="A43" s="5"/>
      <c r="B43" s="3"/>
      <c r="C43" s="10"/>
      <c r="D43" s="11"/>
      <c r="E43" s="11"/>
      <c r="F43" s="11"/>
      <c r="G43" s="10"/>
      <c r="H43" s="5"/>
      <c r="I43" s="5"/>
      <c r="J43" s="5"/>
      <c r="K43" s="5"/>
      <c r="L43" s="5"/>
      <c r="M43" s="5"/>
      <c r="N43" s="5"/>
      <c r="O43" s="5"/>
      <c r="P43" s="5"/>
      <c r="Q43" s="5"/>
      <c r="R43" s="5"/>
      <c r="S43" s="5"/>
      <c r="T43" s="46"/>
      <c r="U43" s="46"/>
      <c r="V43" s="5"/>
      <c r="W43" s="5"/>
      <c r="X43" s="5"/>
      <c r="Y43" s="5"/>
      <c r="Z43" s="5"/>
      <c r="AA43" s="5"/>
      <c r="AB43" s="5"/>
      <c r="AC43" s="5"/>
      <c r="AD43" s="5"/>
      <c r="AF43" s="20"/>
      <c r="AG43" s="20"/>
      <c r="AH43" s="20"/>
    </row>
    <row r="44" spans="1:34" s="10" customFormat="1" ht="15.95" customHeight="1">
      <c r="D44" s="11"/>
      <c r="E44" s="11"/>
      <c r="F44" s="11"/>
    </row>
    <row r="45" spans="1:34" s="10" customFormat="1" ht="15.95" customHeight="1">
      <c r="A45" s="5"/>
      <c r="C45" s="11"/>
      <c r="D45" s="11"/>
      <c r="E45" s="11"/>
      <c r="F45" s="11"/>
      <c r="G45" s="11"/>
      <c r="H45" s="5"/>
      <c r="I45" s="5"/>
      <c r="J45" s="5"/>
      <c r="K45" s="5"/>
      <c r="L45" s="5"/>
      <c r="M45" s="5"/>
      <c r="N45" s="11"/>
      <c r="O45" s="11"/>
      <c r="P45" s="11"/>
      <c r="Q45" s="5"/>
      <c r="R45" s="5"/>
      <c r="S45" s="5"/>
      <c r="T45" s="5"/>
      <c r="U45" s="5"/>
      <c r="V45" s="5"/>
      <c r="W45" s="5"/>
      <c r="X45" s="5"/>
      <c r="Y45" s="5"/>
      <c r="Z45" s="5"/>
      <c r="AA45" s="5"/>
      <c r="AD45" s="9"/>
      <c r="AE45" s="12"/>
      <c r="AF45" s="9"/>
    </row>
    <row r="46" spans="1:34" s="2" customFormat="1" ht="15.95" customHeight="1">
      <c r="D46" s="1"/>
      <c r="E46" s="1"/>
      <c r="F46" s="1"/>
      <c r="H46" s="5"/>
      <c r="I46" s="5"/>
      <c r="J46" s="5"/>
      <c r="K46" s="5"/>
      <c r="L46" s="5"/>
      <c r="M46" s="5"/>
      <c r="N46" s="5"/>
      <c r="O46" s="5"/>
      <c r="P46" s="5"/>
      <c r="Q46" s="5"/>
      <c r="R46" s="5"/>
      <c r="S46" s="5"/>
      <c r="T46" s="5"/>
      <c r="U46" s="5"/>
      <c r="V46" s="5"/>
      <c r="W46" s="5"/>
      <c r="X46" s="5"/>
      <c r="Y46" s="5"/>
      <c r="Z46" s="5"/>
      <c r="AA46" s="5"/>
    </row>
    <row r="47" spans="1:34" s="2" customFormat="1" ht="15.95" customHeight="1">
      <c r="C47" s="1"/>
      <c r="D47" s="1"/>
      <c r="E47" s="1"/>
      <c r="F47" s="1"/>
      <c r="G47" s="1"/>
      <c r="H47" s="11"/>
      <c r="I47" s="11"/>
      <c r="J47" s="11"/>
      <c r="K47" s="11"/>
      <c r="L47" s="11"/>
      <c r="M47" s="11"/>
      <c r="N47" s="5"/>
      <c r="O47" s="5"/>
      <c r="P47" s="11"/>
      <c r="Q47" s="11"/>
      <c r="R47" s="11"/>
      <c r="S47" s="11"/>
      <c r="T47" s="11"/>
      <c r="U47" s="11"/>
      <c r="V47" s="11"/>
      <c r="W47" s="11"/>
      <c r="X47" s="11"/>
      <c r="Y47" s="11"/>
      <c r="Z47" s="11"/>
      <c r="AA47" s="11"/>
      <c r="AB47" s="1"/>
      <c r="AC47" s="1"/>
      <c r="AD47" s="1"/>
      <c r="AE47" s="1"/>
    </row>
    <row r="48" spans="1:34" s="2" customFormat="1" ht="15.95" customHeight="1">
      <c r="C48" s="1"/>
      <c r="D48" s="1"/>
      <c r="E48" s="1"/>
      <c r="F48" s="1"/>
      <c r="G48" s="1"/>
      <c r="H48" s="11"/>
      <c r="I48" s="11"/>
      <c r="J48" s="11"/>
      <c r="K48" s="11"/>
      <c r="L48" s="11"/>
      <c r="M48" s="11"/>
      <c r="N48" s="5"/>
      <c r="O48" s="5"/>
      <c r="P48" s="11"/>
      <c r="Q48" s="11"/>
      <c r="R48" s="11"/>
      <c r="S48" s="11"/>
      <c r="T48" s="11"/>
      <c r="U48" s="11"/>
      <c r="V48" s="11"/>
      <c r="W48" s="11"/>
      <c r="X48" s="11"/>
      <c r="Y48" s="11"/>
      <c r="Z48" s="11"/>
      <c r="AA48" s="11"/>
      <c r="AB48" s="1"/>
      <c r="AD48" s="8"/>
    </row>
    <row r="49" spans="1:31" s="2" customFormat="1" ht="15.95" customHeight="1">
      <c r="C49" s="1"/>
      <c r="F49" s="1"/>
      <c r="G49" s="1"/>
      <c r="H49" s="1"/>
      <c r="I49" s="1"/>
      <c r="J49" s="1"/>
      <c r="K49" s="1"/>
      <c r="L49" s="1"/>
      <c r="M49" s="1"/>
      <c r="P49" s="1"/>
      <c r="Q49" s="1"/>
      <c r="R49" s="1"/>
      <c r="S49" s="1"/>
      <c r="T49" s="1"/>
      <c r="U49" s="1"/>
      <c r="V49" s="1"/>
      <c r="W49" s="1"/>
      <c r="X49" s="1"/>
      <c r="Y49" s="1"/>
      <c r="Z49" s="1"/>
      <c r="AA49" s="1"/>
      <c r="AB49" s="1"/>
    </row>
    <row r="50" spans="1:31" s="2" customFormat="1" ht="15.95" customHeight="1">
      <c r="M50" s="1"/>
      <c r="P50" s="1"/>
      <c r="Q50" s="1"/>
      <c r="R50" s="1"/>
      <c r="S50" s="1"/>
      <c r="T50" s="1"/>
      <c r="U50" s="1"/>
      <c r="V50" s="1"/>
      <c r="W50" s="1"/>
      <c r="X50" s="1"/>
      <c r="Y50" s="1"/>
      <c r="Z50" s="1"/>
      <c r="AA50" s="1"/>
      <c r="AB50" s="1"/>
      <c r="AC50" s="1"/>
      <c r="AD50" s="1"/>
      <c r="AE50" s="1"/>
    </row>
    <row r="51" spans="1:31" s="2" customFormat="1" ht="15.95" customHeight="1">
      <c r="M51" s="1"/>
      <c r="P51" s="1"/>
      <c r="Q51" s="1"/>
      <c r="R51" s="1"/>
      <c r="S51" s="1"/>
      <c r="T51" s="1"/>
      <c r="U51" s="1"/>
      <c r="V51" s="1"/>
      <c r="W51" s="1"/>
      <c r="X51" s="1"/>
      <c r="Y51" s="1"/>
      <c r="Z51" s="1"/>
      <c r="AA51" s="1"/>
      <c r="AB51" s="1"/>
    </row>
    <row r="53" spans="1:31" ht="15.9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row>
    <row r="56" spans="1:31" ht="15.95" customHeight="1">
      <c r="D56" s="20"/>
      <c r="E56" s="20"/>
      <c r="F56" s="20"/>
      <c r="G56" s="20"/>
      <c r="K56" s="20"/>
      <c r="L56" s="20"/>
      <c r="M56" s="20"/>
      <c r="N56" s="20"/>
      <c r="O56" s="20"/>
      <c r="P56" s="20"/>
      <c r="Q56" s="20"/>
      <c r="R56" s="20"/>
    </row>
    <row r="57" spans="1:31" ht="15.95" customHeight="1">
      <c r="L57" s="20"/>
      <c r="M57" s="20"/>
    </row>
    <row r="60" spans="1:31" ht="15.95" customHeight="1">
      <c r="C60" s="20"/>
      <c r="D60" s="20"/>
      <c r="E60" s="20"/>
      <c r="F60" s="20"/>
      <c r="G60" s="20"/>
      <c r="I60" s="20"/>
      <c r="J60" s="20"/>
      <c r="K60" s="20"/>
      <c r="L60" s="20"/>
      <c r="M60" s="20"/>
      <c r="N60" s="20"/>
      <c r="O60" s="20"/>
      <c r="P60" s="20"/>
      <c r="Q60" s="20"/>
      <c r="R60" s="20"/>
      <c r="S60" s="20"/>
      <c r="U60" s="20"/>
      <c r="V60" s="20"/>
      <c r="W60" s="20"/>
      <c r="X60" s="20"/>
    </row>
    <row r="61" spans="1:31" ht="15.95" customHeight="1">
      <c r="C61" s="20"/>
      <c r="D61" s="20"/>
      <c r="E61" s="20"/>
      <c r="F61" s="20"/>
      <c r="G61" s="20"/>
      <c r="H61" s="20"/>
      <c r="I61" s="20"/>
      <c r="J61" s="20"/>
      <c r="K61" s="20"/>
      <c r="L61" s="20"/>
      <c r="M61" s="20"/>
      <c r="N61" s="20"/>
      <c r="O61" s="20"/>
      <c r="P61" s="20"/>
      <c r="Q61" s="20"/>
      <c r="R61" s="20"/>
      <c r="S61" s="20"/>
      <c r="T61" s="20"/>
      <c r="U61" s="20"/>
      <c r="V61" s="20"/>
      <c r="W61" s="20"/>
      <c r="X61" s="20"/>
      <c r="Y61" s="20"/>
      <c r="Z61" s="20"/>
      <c r="AA61" s="20"/>
    </row>
    <row r="62" spans="1:31" ht="15.95" customHeight="1">
      <c r="C62" s="20"/>
      <c r="D62" s="20"/>
      <c r="E62" s="20"/>
      <c r="F62" s="20"/>
      <c r="G62" s="20"/>
      <c r="H62" s="20"/>
      <c r="I62" s="20"/>
      <c r="J62" s="20"/>
      <c r="K62" s="20"/>
      <c r="L62" s="20"/>
      <c r="M62" s="20"/>
      <c r="N62" s="20"/>
      <c r="O62" s="20"/>
      <c r="P62" s="20"/>
      <c r="Q62" s="20"/>
      <c r="R62" s="20"/>
      <c r="S62" s="20"/>
      <c r="T62" s="20"/>
      <c r="U62" s="20"/>
      <c r="V62" s="20"/>
      <c r="W62" s="20"/>
      <c r="X62" s="20"/>
      <c r="Y62" s="20"/>
      <c r="Z62" s="20"/>
      <c r="AA62" s="20"/>
    </row>
    <row r="67" spans="3:31" ht="15.95" customHeight="1">
      <c r="D67" s="20"/>
      <c r="E67" s="20"/>
      <c r="F67" s="20"/>
      <c r="T67" s="20"/>
      <c r="U67" s="20"/>
      <c r="V67" s="20"/>
      <c r="W67" s="20"/>
      <c r="X67" s="20"/>
    </row>
    <row r="68" spans="3:31" ht="15.95" customHeight="1">
      <c r="C68" s="20"/>
      <c r="D68" s="20"/>
      <c r="E68" s="20"/>
      <c r="F68" s="20"/>
      <c r="G68" s="20"/>
      <c r="M68" s="20"/>
      <c r="N68" s="20"/>
      <c r="O68" s="20"/>
      <c r="P68" s="20"/>
      <c r="Q68" s="20"/>
      <c r="R68" s="20"/>
      <c r="S68" s="20"/>
      <c r="T68" s="20"/>
      <c r="U68" s="20"/>
      <c r="V68" s="20"/>
      <c r="W68" s="20"/>
      <c r="X68" s="20"/>
      <c r="Y68" s="20"/>
      <c r="Z68" s="20"/>
      <c r="AA68" s="20"/>
      <c r="AB68" s="20"/>
      <c r="AC68" s="20"/>
      <c r="AD68" s="20"/>
    </row>
    <row r="69" spans="3:31" ht="15.95" customHeight="1">
      <c r="C69" s="20"/>
      <c r="D69" s="20"/>
      <c r="E69" s="20"/>
      <c r="F69" s="20"/>
      <c r="G69" s="20"/>
    </row>
    <row r="70" spans="3:31" ht="15.95" customHeight="1">
      <c r="C70" s="20"/>
      <c r="D70" s="20"/>
      <c r="E70" s="20"/>
      <c r="F70" s="20"/>
      <c r="G70" s="20"/>
    </row>
    <row r="71" spans="3:31" ht="15.95" customHeight="1">
      <c r="D71" s="20"/>
      <c r="E71" s="20"/>
      <c r="F71" s="20"/>
      <c r="AC71" s="20"/>
      <c r="AD71" s="20"/>
      <c r="AE71" s="20"/>
    </row>
    <row r="72" spans="3:31" ht="15.95" customHeight="1">
      <c r="C72" s="20"/>
      <c r="D72" s="20"/>
      <c r="E72" s="20"/>
      <c r="F72" s="20"/>
      <c r="G72" s="20"/>
    </row>
    <row r="77" spans="3:31" ht="15.95" customHeight="1">
      <c r="D77" s="20"/>
      <c r="E77" s="20"/>
      <c r="F77" s="20"/>
    </row>
    <row r="78" spans="3:31" ht="15.95" customHeight="1">
      <c r="D78" s="20"/>
      <c r="E78" s="20"/>
      <c r="F78" s="20"/>
    </row>
    <row r="79" spans="3:31" ht="15.95" customHeight="1">
      <c r="D79" s="20"/>
      <c r="E79" s="20"/>
      <c r="F79" s="20"/>
      <c r="AC79" s="20"/>
      <c r="AD79" s="20"/>
      <c r="AE79" s="20"/>
    </row>
    <row r="80" spans="3:31" ht="15.95" customHeight="1">
      <c r="D80" s="20"/>
      <c r="E80" s="20"/>
      <c r="F80" s="20"/>
    </row>
    <row r="85" spans="4:31" ht="15.95" customHeight="1">
      <c r="D85" s="20"/>
      <c r="E85" s="20"/>
      <c r="F85" s="20"/>
    </row>
    <row r="86" spans="4:31" ht="15.95" customHeight="1">
      <c r="D86" s="20"/>
      <c r="E86" s="20"/>
      <c r="F86" s="20"/>
    </row>
    <row r="87" spans="4:31" ht="15.95" customHeight="1">
      <c r="D87" s="20"/>
      <c r="E87" s="20"/>
      <c r="F87" s="20"/>
      <c r="AC87" s="20"/>
      <c r="AD87" s="20"/>
      <c r="AE87" s="20"/>
    </row>
    <row r="88" spans="4:31" ht="15.95" customHeight="1">
      <c r="D88" s="20"/>
      <c r="E88" s="20"/>
      <c r="F88" s="20"/>
    </row>
    <row r="92" spans="4:31" ht="15.95" customHeight="1">
      <c r="D92" s="20"/>
      <c r="E92" s="20"/>
      <c r="F92" s="20"/>
    </row>
    <row r="93" spans="4:31" ht="15.95" customHeight="1">
      <c r="D93" s="20"/>
      <c r="E93" s="20"/>
      <c r="F93" s="20"/>
    </row>
    <row r="94" spans="4:31" ht="15.95" customHeight="1">
      <c r="D94" s="20"/>
      <c r="E94" s="20"/>
      <c r="F94" s="20"/>
      <c r="AC94" s="20"/>
      <c r="AD94" s="20"/>
      <c r="AE94" s="20"/>
    </row>
    <row r="95" spans="4:31" ht="15.95" customHeight="1">
      <c r="D95" s="20"/>
      <c r="E95" s="20"/>
      <c r="F95" s="20"/>
    </row>
    <row r="99" spans="1:31" ht="15.95" customHeight="1">
      <c r="D99" s="20"/>
      <c r="E99" s="20"/>
      <c r="F99" s="20"/>
    </row>
    <row r="100" spans="1:31" ht="15.95" customHeight="1">
      <c r="D100" s="20"/>
      <c r="E100" s="20"/>
      <c r="F100" s="20"/>
    </row>
    <row r="101" spans="1:31" ht="15.95" customHeight="1">
      <c r="D101" s="20"/>
      <c r="E101" s="20"/>
      <c r="F101" s="20"/>
      <c r="AC101" s="20"/>
      <c r="AD101" s="20"/>
      <c r="AE101" s="20"/>
    </row>
    <row r="102" spans="1:31" ht="15.95" customHeight="1">
      <c r="D102" s="20"/>
      <c r="E102" s="20"/>
      <c r="F102" s="20"/>
    </row>
    <row r="105" spans="1:31" ht="15.95" customHeight="1">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row>
    <row r="108" spans="1:31" ht="15.95" customHeight="1">
      <c r="D108" s="20"/>
      <c r="E108" s="20"/>
      <c r="F108" s="20"/>
      <c r="G108" s="20"/>
      <c r="K108" s="20"/>
      <c r="L108" s="20"/>
      <c r="M108" s="20"/>
      <c r="N108" s="20"/>
      <c r="O108" s="20"/>
      <c r="P108" s="20"/>
      <c r="Q108" s="20"/>
      <c r="R108" s="20"/>
    </row>
    <row r="109" spans="1:31" ht="15.95" customHeight="1">
      <c r="L109" s="20"/>
      <c r="M109" s="20"/>
    </row>
    <row r="112" spans="1:31" ht="15.95" customHeight="1">
      <c r="C112" s="20"/>
      <c r="D112" s="20"/>
      <c r="E112" s="20"/>
      <c r="F112" s="20"/>
      <c r="G112" s="20"/>
      <c r="I112" s="20"/>
      <c r="J112" s="20"/>
      <c r="K112" s="20"/>
      <c r="L112" s="20"/>
      <c r="M112" s="20"/>
      <c r="N112" s="20"/>
      <c r="O112" s="20"/>
      <c r="P112" s="20"/>
      <c r="Q112" s="20"/>
      <c r="R112" s="20"/>
      <c r="S112" s="20"/>
      <c r="U112" s="20"/>
      <c r="V112" s="20"/>
      <c r="W112" s="20"/>
      <c r="X112" s="20"/>
    </row>
    <row r="113" spans="3:31" ht="15.95" customHeight="1">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row>
    <row r="114" spans="3:31" ht="15.95" customHeight="1">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row>
    <row r="119" spans="3:31" ht="15.95" customHeight="1">
      <c r="D119" s="20"/>
      <c r="E119" s="20"/>
      <c r="F119" s="20"/>
    </row>
    <row r="120" spans="3:31" ht="15.95" customHeight="1">
      <c r="D120" s="20"/>
      <c r="E120" s="20"/>
      <c r="F120" s="20"/>
    </row>
    <row r="121" spans="3:31" ht="15.95" customHeight="1">
      <c r="D121" s="20"/>
      <c r="E121" s="20"/>
      <c r="F121" s="20"/>
      <c r="AC121" s="20"/>
      <c r="AD121" s="20"/>
      <c r="AE121" s="20"/>
    </row>
    <row r="122" spans="3:31" ht="15.95" customHeight="1">
      <c r="D122" s="20"/>
      <c r="E122" s="20"/>
      <c r="F122" s="20"/>
    </row>
    <row r="126" spans="3:31" ht="15.95" customHeight="1">
      <c r="D126" s="20"/>
      <c r="E126" s="20"/>
      <c r="F126" s="20"/>
    </row>
    <row r="127" spans="3:31" ht="15.95" customHeight="1">
      <c r="D127" s="20"/>
      <c r="E127" s="20"/>
      <c r="F127" s="20"/>
    </row>
    <row r="128" spans="3:31" ht="15.95" customHeight="1">
      <c r="D128" s="20"/>
      <c r="E128" s="20"/>
      <c r="F128" s="20"/>
      <c r="AC128" s="20"/>
      <c r="AD128" s="20"/>
      <c r="AE128" s="20"/>
    </row>
    <row r="129" spans="4:6" ht="15.95" customHeight="1">
      <c r="D129" s="20"/>
      <c r="E129" s="20"/>
      <c r="F129" s="20"/>
    </row>
  </sheetData>
  <sheetProtection algorithmName="SHA-512" hashValue="4sWjAtCkQxZsNTwSO2DHSg8hVDq/IOBcZbyg4LbcKSryvODCdf4FEH1qBV4oLjmxMmvG2wNK2D1SkbJ0ZZ9C+Q==" saltValue="5XVcnQ95Fl6mlAz84e00LA==" spinCount="100000" sheet="1" objects="1" scenarios="1"/>
  <mergeCells count="121">
    <mergeCell ref="V42:X42"/>
    <mergeCell ref="Y40:Z40"/>
    <mergeCell ref="AA40:AD40"/>
    <mergeCell ref="T42:U42"/>
    <mergeCell ref="AB11:AD11"/>
    <mergeCell ref="T41:U41"/>
    <mergeCell ref="V41:X41"/>
    <mergeCell ref="Y41:Z41"/>
    <mergeCell ref="AA41:AD41"/>
    <mergeCell ref="Y42:Z42"/>
    <mergeCell ref="AA42:AD42"/>
    <mergeCell ref="T40:U40"/>
    <mergeCell ref="V40:X40"/>
    <mergeCell ref="T38:U38"/>
    <mergeCell ref="V38:X38"/>
    <mergeCell ref="T39:U39"/>
    <mergeCell ref="V39:X39"/>
    <mergeCell ref="Y33:Z33"/>
    <mergeCell ref="AA33:AD33"/>
    <mergeCell ref="Y38:Z38"/>
    <mergeCell ref="AA38:AD38"/>
    <mergeCell ref="O13:V13"/>
    <mergeCell ref="AA17:AD17"/>
    <mergeCell ref="T19:U19"/>
    <mergeCell ref="A1:AE1"/>
    <mergeCell ref="A2:AE2"/>
    <mergeCell ref="A5:AE5"/>
    <mergeCell ref="D8:G8"/>
    <mergeCell ref="K8:R8"/>
    <mergeCell ref="L9:M9"/>
    <mergeCell ref="T24:U24"/>
    <mergeCell ref="V24:X24"/>
    <mergeCell ref="Y24:Z24"/>
    <mergeCell ref="AA24:AD24"/>
    <mergeCell ref="V21:X21"/>
    <mergeCell ref="Y21:Z21"/>
    <mergeCell ref="AA21:AD21"/>
    <mergeCell ref="T22:U22"/>
    <mergeCell ref="V22:X22"/>
    <mergeCell ref="Y22:Z22"/>
    <mergeCell ref="AA22:AD22"/>
    <mergeCell ref="T23:U23"/>
    <mergeCell ref="V23:X23"/>
    <mergeCell ref="Y23:Z23"/>
    <mergeCell ref="AA23:AD23"/>
    <mergeCell ref="AB3:AD3"/>
    <mergeCell ref="D12:I12"/>
    <mergeCell ref="D13:I13"/>
    <mergeCell ref="J12:Z12"/>
    <mergeCell ref="V32:X32"/>
    <mergeCell ref="Y32:Z32"/>
    <mergeCell ref="AA32:AD32"/>
    <mergeCell ref="V31:X31"/>
    <mergeCell ref="Y31:Z31"/>
    <mergeCell ref="AA31:AD31"/>
    <mergeCell ref="T26:U26"/>
    <mergeCell ref="Y26:Z26"/>
    <mergeCell ref="AA26:AD26"/>
    <mergeCell ref="T28:U28"/>
    <mergeCell ref="V28:X28"/>
    <mergeCell ref="T32:U32"/>
    <mergeCell ref="T27:U27"/>
    <mergeCell ref="AA18:AD18"/>
    <mergeCell ref="V18:X18"/>
    <mergeCell ref="T25:U25"/>
    <mergeCell ref="V25:X25"/>
    <mergeCell ref="Y25:Z25"/>
    <mergeCell ref="AA25:AD25"/>
    <mergeCell ref="V26:X26"/>
    <mergeCell ref="Y28:Z28"/>
    <mergeCell ref="AA28:AD28"/>
    <mergeCell ref="Y30:Z30"/>
    <mergeCell ref="V19:X19"/>
    <mergeCell ref="Y19:Z19"/>
    <mergeCell ref="AA19:AD19"/>
    <mergeCell ref="J13:L13"/>
    <mergeCell ref="AA27:AD27"/>
    <mergeCell ref="Y18:Z18"/>
    <mergeCell ref="T17:U17"/>
    <mergeCell ref="V17:X17"/>
    <mergeCell ref="T20:U20"/>
    <mergeCell ref="V20:X20"/>
    <mergeCell ref="Y20:Z20"/>
    <mergeCell ref="AA20:AD20"/>
    <mergeCell ref="T21:U21"/>
    <mergeCell ref="M17:S17"/>
    <mergeCell ref="C17:L17"/>
    <mergeCell ref="C16:AD16"/>
    <mergeCell ref="Y17:Z17"/>
    <mergeCell ref="T18:U18"/>
    <mergeCell ref="W13:Y13"/>
    <mergeCell ref="V27:X27"/>
    <mergeCell ref="Y27:Z27"/>
    <mergeCell ref="T37:U37"/>
    <mergeCell ref="V37:X37"/>
    <mergeCell ref="Y37:Z37"/>
    <mergeCell ref="AA37:AD37"/>
    <mergeCell ref="T31:U31"/>
    <mergeCell ref="T30:U30"/>
    <mergeCell ref="V30:X30"/>
    <mergeCell ref="T33:U33"/>
    <mergeCell ref="V33:X33"/>
    <mergeCell ref="T29:U29"/>
    <mergeCell ref="V29:X29"/>
    <mergeCell ref="Y29:Z29"/>
    <mergeCell ref="AA29:AD29"/>
    <mergeCell ref="AA30:AD30"/>
    <mergeCell ref="Y39:Z39"/>
    <mergeCell ref="AA39:AD39"/>
    <mergeCell ref="T36:U36"/>
    <mergeCell ref="V36:X36"/>
    <mergeCell ref="Y36:Z36"/>
    <mergeCell ref="AA36:AD36"/>
    <mergeCell ref="T34:U34"/>
    <mergeCell ref="V34:X34"/>
    <mergeCell ref="Y34:Z34"/>
    <mergeCell ref="AA34:AD34"/>
    <mergeCell ref="T35:U35"/>
    <mergeCell ref="V35:X35"/>
    <mergeCell ref="Y35:Z35"/>
    <mergeCell ref="AA35:AD35"/>
  </mergeCells>
  <phoneticPr fontId="2"/>
  <dataValidations count="2">
    <dataValidation imeMode="off" allowBlank="1" showInputMessage="1" showErrorMessage="1" sqref="J13:L13 W13:Y13 J9:S9 V18:X42 M18:S42" xr:uid="{00000000-0002-0000-1000-000000000000}"/>
    <dataValidation imeMode="hiragana" allowBlank="1" showInputMessage="1" showErrorMessage="1" sqref="J12:Z12 C18:L42 Y18:AD42" xr:uid="{00000000-0002-0000-1000-000001000000}"/>
  </dataValidations>
  <pageMargins left="0.81" right="0.59055118110236227" top="0.59055118110236227" bottom="0.39370078740157483"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D0936-8C8E-4525-9A2B-B8301C2C324F}">
  <sheetPr>
    <tabColor rgb="FFFF0000"/>
  </sheetPr>
  <dimension ref="A1:K47"/>
  <sheetViews>
    <sheetView view="pageBreakPreview" zoomScaleNormal="100" zoomScaleSheetLayoutView="100" workbookViewId="0">
      <selection activeCell="A14" sqref="A14:A17"/>
    </sheetView>
  </sheetViews>
  <sheetFormatPr defaultColWidth="9" defaultRowHeight="15.95" customHeight="1"/>
  <cols>
    <col min="1" max="1" width="13.5" style="65" customWidth="1"/>
    <col min="2" max="2" width="9" style="65" customWidth="1"/>
    <col min="3" max="3" width="21.375" style="65" customWidth="1"/>
    <col min="4" max="4" width="9" style="65" customWidth="1"/>
    <col min="5" max="5" width="30.5" style="65" customWidth="1"/>
    <col min="6" max="6" width="3" style="1513" customWidth="1"/>
    <col min="7" max="11" width="9" style="1513"/>
    <col min="12" max="16384" width="9" style="65"/>
  </cols>
  <sheetData>
    <row r="1" spans="1:6" ht="18.75" customHeight="1">
      <c r="A1" s="1508" t="s">
        <v>1008</v>
      </c>
      <c r="B1" s="1508"/>
      <c r="C1" s="1508"/>
      <c r="D1" s="1508"/>
      <c r="E1" s="1508"/>
      <c r="F1" s="471"/>
    </row>
    <row r="2" spans="1:6" ht="18.75" customHeight="1">
      <c r="A2" s="1509" t="s">
        <v>819</v>
      </c>
      <c r="B2" s="1509"/>
      <c r="C2" s="1509"/>
      <c r="D2" s="1509"/>
      <c r="E2" s="1509"/>
      <c r="F2" s="1514"/>
    </row>
    <row r="3" spans="1:6" ht="12.75" customHeight="1">
      <c r="A3" s="116"/>
      <c r="B3"/>
      <c r="C3"/>
      <c r="D3"/>
      <c r="E3"/>
      <c r="F3" s="471"/>
    </row>
    <row r="4" spans="1:6" ht="29.25" customHeight="1" thickBot="1">
      <c r="A4" s="1510" t="s">
        <v>820</v>
      </c>
      <c r="B4" s="1510"/>
      <c r="C4" s="1510"/>
      <c r="D4" s="1510"/>
      <c r="E4" s="1510"/>
      <c r="F4" s="1515"/>
    </row>
    <row r="5" spans="1:6" ht="24.75" customHeight="1">
      <c r="A5" s="117" t="s">
        <v>821</v>
      </c>
      <c r="B5" s="1511" t="s">
        <v>822</v>
      </c>
      <c r="C5" s="1511"/>
      <c r="D5" s="1511" t="s">
        <v>823</v>
      </c>
      <c r="E5" s="1512"/>
      <c r="F5" s="471"/>
    </row>
    <row r="6" spans="1:6" ht="16.5" customHeight="1">
      <c r="A6" s="1498" t="s">
        <v>1007</v>
      </c>
      <c r="B6" s="372" t="s">
        <v>824</v>
      </c>
      <c r="C6" s="120" t="str">
        <f>入力シート!H32&amp;""</f>
        <v/>
      </c>
      <c r="D6" s="1500" t="s">
        <v>825</v>
      </c>
      <c r="E6" s="1501"/>
      <c r="F6" s="471"/>
    </row>
    <row r="7" spans="1:6" ht="16.5" customHeight="1">
      <c r="A7" s="1498"/>
      <c r="B7" s="369" t="s">
        <v>826</v>
      </c>
      <c r="C7" s="121" t="str">
        <f>入力シート!H33&amp;""</f>
        <v/>
      </c>
      <c r="D7" s="1500"/>
      <c r="E7" s="1501"/>
      <c r="F7" s="471"/>
    </row>
    <row r="8" spans="1:6" ht="16.5" customHeight="1">
      <c r="A8" s="1498"/>
      <c r="B8" s="1500" t="s">
        <v>827</v>
      </c>
      <c r="C8" s="1500" t="str">
        <f>入力シート!H37&amp;入力シート!L37&amp;入力シート!M37&amp;入力シート!N37&amp;入力シート!O37&amp;入力シート!P37&amp;入力シート!Q37&amp;""</f>
        <v>選択してください年月日</v>
      </c>
      <c r="D8" s="1503" t="s">
        <v>828</v>
      </c>
      <c r="E8" s="1505"/>
      <c r="F8" s="471"/>
    </row>
    <row r="9" spans="1:6" ht="16.5" customHeight="1">
      <c r="A9" s="1498"/>
      <c r="B9" s="1500"/>
      <c r="C9" s="1500"/>
      <c r="D9" s="1507"/>
      <c r="E9" s="1505"/>
      <c r="F9" s="471"/>
    </row>
    <row r="10" spans="1:6" ht="16.5" customHeight="1">
      <c r="A10" s="1498" t="s">
        <v>1005</v>
      </c>
      <c r="B10" s="372" t="s">
        <v>824</v>
      </c>
      <c r="C10" s="120" t="str">
        <f>入力シート!H42&amp;""</f>
        <v/>
      </c>
      <c r="D10" s="1500" t="s">
        <v>825</v>
      </c>
      <c r="E10" s="1501"/>
      <c r="F10" s="471"/>
    </row>
    <row r="11" spans="1:6" ht="16.5" customHeight="1">
      <c r="A11" s="1498"/>
      <c r="B11" s="369" t="s">
        <v>826</v>
      </c>
      <c r="C11" s="121" t="str">
        <f>入力シート!H43&amp;""</f>
        <v/>
      </c>
      <c r="D11" s="1500"/>
      <c r="E11" s="1501"/>
      <c r="F11" s="471"/>
    </row>
    <row r="12" spans="1:6" ht="16.5" customHeight="1">
      <c r="A12" s="1498"/>
      <c r="B12" s="1500" t="s">
        <v>827</v>
      </c>
      <c r="C12" s="1500" t="str">
        <f>入力シート!H47&amp;入力シート!L47&amp;入力シート!M47&amp;入力シート!N47&amp;入力シート!O47&amp;入力シート!P47&amp;入力シート!Q47&amp;""</f>
        <v>選択してください年月日</v>
      </c>
      <c r="D12" s="1503" t="s">
        <v>828</v>
      </c>
      <c r="E12" s="1505"/>
      <c r="F12" s="471"/>
    </row>
    <row r="13" spans="1:6" ht="16.5" customHeight="1">
      <c r="A13" s="1498"/>
      <c r="B13" s="1500"/>
      <c r="C13" s="1500"/>
      <c r="D13" s="1507"/>
      <c r="E13" s="1505"/>
      <c r="F13" s="471"/>
    </row>
    <row r="14" spans="1:6" ht="16.5" customHeight="1">
      <c r="A14" s="1498"/>
      <c r="B14" s="372" t="s">
        <v>824</v>
      </c>
      <c r="C14" s="120"/>
      <c r="D14" s="1500" t="s">
        <v>825</v>
      </c>
      <c r="E14" s="1501"/>
      <c r="F14" s="471"/>
    </row>
    <row r="15" spans="1:6" ht="16.5" customHeight="1">
      <c r="A15" s="1498"/>
      <c r="B15" s="369" t="s">
        <v>826</v>
      </c>
      <c r="C15" s="121"/>
      <c r="D15" s="1500"/>
      <c r="E15" s="1501"/>
      <c r="F15" s="471"/>
    </row>
    <row r="16" spans="1:6" ht="16.5" customHeight="1">
      <c r="A16" s="1498"/>
      <c r="B16" s="1500" t="s">
        <v>827</v>
      </c>
      <c r="C16" s="1500"/>
      <c r="D16" s="1503" t="s">
        <v>828</v>
      </c>
      <c r="E16" s="1505"/>
      <c r="F16" s="471"/>
    </row>
    <row r="17" spans="1:6" ht="16.5" customHeight="1">
      <c r="A17" s="1498"/>
      <c r="B17" s="1500"/>
      <c r="C17" s="1500"/>
      <c r="D17" s="1507"/>
      <c r="E17" s="1505"/>
      <c r="F17" s="471"/>
    </row>
    <row r="18" spans="1:6" ht="16.5" customHeight="1">
      <c r="A18" s="1498"/>
      <c r="B18" s="372" t="s">
        <v>824</v>
      </c>
      <c r="C18" s="120"/>
      <c r="D18" s="1500" t="s">
        <v>825</v>
      </c>
      <c r="E18" s="1501"/>
      <c r="F18" s="471"/>
    </row>
    <row r="19" spans="1:6" ht="16.5" customHeight="1">
      <c r="A19" s="1498"/>
      <c r="B19" s="369" t="s">
        <v>826</v>
      </c>
      <c r="C19" s="121"/>
      <c r="D19" s="1500"/>
      <c r="E19" s="1501"/>
      <c r="F19" s="471"/>
    </row>
    <row r="20" spans="1:6" ht="16.5" customHeight="1">
      <c r="A20" s="1498"/>
      <c r="B20" s="1500" t="s">
        <v>827</v>
      </c>
      <c r="C20" s="1500"/>
      <c r="D20" s="1503" t="s">
        <v>828</v>
      </c>
      <c r="E20" s="1505"/>
      <c r="F20" s="471"/>
    </row>
    <row r="21" spans="1:6" ht="16.5" customHeight="1">
      <c r="A21" s="1498"/>
      <c r="B21" s="1500"/>
      <c r="C21" s="1500"/>
      <c r="D21" s="1507"/>
      <c r="E21" s="1505"/>
      <c r="F21" s="471"/>
    </row>
    <row r="22" spans="1:6" ht="16.5" customHeight="1">
      <c r="A22" s="1498"/>
      <c r="B22" s="372" t="s">
        <v>824</v>
      </c>
      <c r="C22" s="120"/>
      <c r="D22" s="1500" t="s">
        <v>825</v>
      </c>
      <c r="E22" s="1501"/>
      <c r="F22" s="471"/>
    </row>
    <row r="23" spans="1:6" ht="16.5" customHeight="1">
      <c r="A23" s="1498"/>
      <c r="B23" s="369" t="s">
        <v>826</v>
      </c>
      <c r="C23" s="121"/>
      <c r="D23" s="1500"/>
      <c r="E23" s="1501"/>
      <c r="F23" s="471"/>
    </row>
    <row r="24" spans="1:6" ht="16.5" customHeight="1">
      <c r="A24" s="1498"/>
      <c r="B24" s="1500" t="s">
        <v>827</v>
      </c>
      <c r="C24" s="1500"/>
      <c r="D24" s="1503" t="s">
        <v>828</v>
      </c>
      <c r="E24" s="1505"/>
      <c r="F24" s="471"/>
    </row>
    <row r="25" spans="1:6" ht="16.5" customHeight="1">
      <c r="A25" s="1498"/>
      <c r="B25" s="1500"/>
      <c r="C25" s="1500"/>
      <c r="D25" s="1507"/>
      <c r="E25" s="1505"/>
      <c r="F25" s="471"/>
    </row>
    <row r="26" spans="1:6" ht="16.5" customHeight="1">
      <c r="A26" s="1498"/>
      <c r="B26" s="372" t="s">
        <v>824</v>
      </c>
      <c r="C26" s="120"/>
      <c r="D26" s="1500" t="s">
        <v>825</v>
      </c>
      <c r="E26" s="1501"/>
      <c r="F26" s="471"/>
    </row>
    <row r="27" spans="1:6" ht="16.5" customHeight="1">
      <c r="A27" s="1498"/>
      <c r="B27" s="369" t="s">
        <v>826</v>
      </c>
      <c r="C27" s="121"/>
      <c r="D27" s="1500"/>
      <c r="E27" s="1501"/>
      <c r="F27" s="471"/>
    </row>
    <row r="28" spans="1:6" ht="16.5" customHeight="1">
      <c r="A28" s="1498"/>
      <c r="B28" s="1500" t="s">
        <v>827</v>
      </c>
      <c r="C28" s="1500"/>
      <c r="D28" s="1503" t="s">
        <v>828</v>
      </c>
      <c r="E28" s="1505"/>
      <c r="F28" s="471"/>
    </row>
    <row r="29" spans="1:6" ht="16.5" customHeight="1">
      <c r="A29" s="1498"/>
      <c r="B29" s="1500"/>
      <c r="C29" s="1500"/>
      <c r="D29" s="1507"/>
      <c r="E29" s="1505"/>
      <c r="F29" s="471"/>
    </row>
    <row r="30" spans="1:6" ht="16.5" customHeight="1">
      <c r="A30" s="1498"/>
      <c r="B30" s="372" t="s">
        <v>824</v>
      </c>
      <c r="C30" s="120"/>
      <c r="D30" s="1500" t="s">
        <v>825</v>
      </c>
      <c r="E30" s="1501"/>
      <c r="F30" s="471"/>
    </row>
    <row r="31" spans="1:6" ht="16.5" customHeight="1">
      <c r="A31" s="1498"/>
      <c r="B31" s="369" t="s">
        <v>826</v>
      </c>
      <c r="C31" s="121"/>
      <c r="D31" s="1500"/>
      <c r="E31" s="1501"/>
      <c r="F31" s="471"/>
    </row>
    <row r="32" spans="1:6" ht="16.5" customHeight="1">
      <c r="A32" s="1498"/>
      <c r="B32" s="1500" t="s">
        <v>827</v>
      </c>
      <c r="C32" s="1500"/>
      <c r="D32" s="1503" t="s">
        <v>828</v>
      </c>
      <c r="E32" s="1505"/>
      <c r="F32" s="471"/>
    </row>
    <row r="33" spans="1:6" ht="16.5" customHeight="1">
      <c r="A33" s="1498"/>
      <c r="B33" s="1500"/>
      <c r="C33" s="1500"/>
      <c r="D33" s="1507"/>
      <c r="E33" s="1505"/>
      <c r="F33" s="471"/>
    </row>
    <row r="34" spans="1:6" ht="16.5" customHeight="1">
      <c r="A34" s="1498"/>
      <c r="B34" s="118" t="s">
        <v>824</v>
      </c>
      <c r="C34" s="120"/>
      <c r="D34" s="1500" t="s">
        <v>825</v>
      </c>
      <c r="E34" s="1501"/>
      <c r="F34" s="471"/>
    </row>
    <row r="35" spans="1:6" ht="16.5" customHeight="1">
      <c r="A35" s="1498"/>
      <c r="B35" s="119" t="s">
        <v>826</v>
      </c>
      <c r="C35" s="121"/>
      <c r="D35" s="1500"/>
      <c r="E35" s="1501"/>
      <c r="F35" s="471"/>
    </row>
    <row r="36" spans="1:6" ht="16.5" customHeight="1">
      <c r="A36" s="1498"/>
      <c r="B36" s="1500" t="s">
        <v>827</v>
      </c>
      <c r="C36" s="1500"/>
      <c r="D36" s="1503" t="s">
        <v>828</v>
      </c>
      <c r="E36" s="1505"/>
      <c r="F36" s="471"/>
    </row>
    <row r="37" spans="1:6" ht="16.5" customHeight="1">
      <c r="A37" s="1498"/>
      <c r="B37" s="1500"/>
      <c r="C37" s="1500"/>
      <c r="D37" s="1507"/>
      <c r="E37" s="1505"/>
      <c r="F37" s="471"/>
    </row>
    <row r="38" spans="1:6" ht="16.5" customHeight="1">
      <c r="A38" s="1498"/>
      <c r="B38" s="118" t="s">
        <v>824</v>
      </c>
      <c r="C38" s="120"/>
      <c r="D38" s="1500" t="s">
        <v>825</v>
      </c>
      <c r="E38" s="1501"/>
      <c r="F38" s="471"/>
    </row>
    <row r="39" spans="1:6" ht="16.5" customHeight="1">
      <c r="A39" s="1498"/>
      <c r="B39" s="119" t="s">
        <v>826</v>
      </c>
      <c r="C39" s="121"/>
      <c r="D39" s="1500"/>
      <c r="E39" s="1501"/>
      <c r="F39" s="471"/>
    </row>
    <row r="40" spans="1:6" ht="16.5" customHeight="1">
      <c r="A40" s="1498"/>
      <c r="B40" s="1500" t="s">
        <v>827</v>
      </c>
      <c r="C40" s="1500"/>
      <c r="D40" s="1503" t="s">
        <v>828</v>
      </c>
      <c r="E40" s="1505"/>
      <c r="F40" s="471"/>
    </row>
    <row r="41" spans="1:6" ht="16.5" customHeight="1">
      <c r="A41" s="1498"/>
      <c r="B41" s="1500"/>
      <c r="C41" s="1500"/>
      <c r="D41" s="1507"/>
      <c r="E41" s="1505"/>
      <c r="F41" s="471"/>
    </row>
    <row r="42" spans="1:6" ht="16.5" customHeight="1">
      <c r="A42" s="1498"/>
      <c r="B42" s="118" t="s">
        <v>824</v>
      </c>
      <c r="C42" s="120"/>
      <c r="D42" s="1500" t="s">
        <v>825</v>
      </c>
      <c r="E42" s="1501"/>
      <c r="F42" s="471"/>
    </row>
    <row r="43" spans="1:6" ht="16.5" customHeight="1">
      <c r="A43" s="1498"/>
      <c r="B43" s="119" t="s">
        <v>826</v>
      </c>
      <c r="C43" s="121"/>
      <c r="D43" s="1500"/>
      <c r="E43" s="1501"/>
      <c r="F43" s="471"/>
    </row>
    <row r="44" spans="1:6" ht="16.5" customHeight="1">
      <c r="A44" s="1498"/>
      <c r="B44" s="1500" t="s">
        <v>827</v>
      </c>
      <c r="C44" s="1500"/>
      <c r="D44" s="1503" t="s">
        <v>828</v>
      </c>
      <c r="E44" s="1505"/>
      <c r="F44" s="471"/>
    </row>
    <row r="45" spans="1:6" ht="16.5" customHeight="1" thickBot="1">
      <c r="A45" s="1499"/>
      <c r="B45" s="1502"/>
      <c r="C45" s="1502"/>
      <c r="D45" s="1504"/>
      <c r="E45" s="1506"/>
      <c r="F45" s="471"/>
    </row>
    <row r="46" spans="1:6" ht="15.95" customHeight="1">
      <c r="A46" s="116"/>
      <c r="B46"/>
      <c r="C46"/>
      <c r="D46"/>
      <c r="E46"/>
      <c r="F46" s="471"/>
    </row>
    <row r="47" spans="1:6" ht="15.95" customHeight="1">
      <c r="A47" s="116"/>
      <c r="B47"/>
      <c r="C47"/>
      <c r="D47"/>
      <c r="E47"/>
      <c r="F47" s="471"/>
    </row>
  </sheetData>
  <mergeCells count="75">
    <mergeCell ref="A1:E1"/>
    <mergeCell ref="A2:E2"/>
    <mergeCell ref="A4:E4"/>
    <mergeCell ref="B5:C5"/>
    <mergeCell ref="D5:E5"/>
    <mergeCell ref="C8:C9"/>
    <mergeCell ref="D8:D9"/>
    <mergeCell ref="E8:E9"/>
    <mergeCell ref="A10:A13"/>
    <mergeCell ref="D10:D11"/>
    <mergeCell ref="E10:E11"/>
    <mergeCell ref="B12:B13"/>
    <mergeCell ref="C12:C13"/>
    <mergeCell ref="D12:D13"/>
    <mergeCell ref="A6:A9"/>
    <mergeCell ref="D6:D7"/>
    <mergeCell ref="E6:E7"/>
    <mergeCell ref="B8:B9"/>
    <mergeCell ref="E12:E13"/>
    <mergeCell ref="A14:A17"/>
    <mergeCell ref="D14:D15"/>
    <mergeCell ref="E14:E15"/>
    <mergeCell ref="B16:B17"/>
    <mergeCell ref="C16:C17"/>
    <mergeCell ref="D16:D17"/>
    <mergeCell ref="E16:E17"/>
    <mergeCell ref="A18:A21"/>
    <mergeCell ref="D18:D19"/>
    <mergeCell ref="E18:E19"/>
    <mergeCell ref="B20:B21"/>
    <mergeCell ref="C20:C21"/>
    <mergeCell ref="D20:D21"/>
    <mergeCell ref="E20:E21"/>
    <mergeCell ref="A22:A25"/>
    <mergeCell ref="D22:D23"/>
    <mergeCell ref="E22:E23"/>
    <mergeCell ref="B24:B25"/>
    <mergeCell ref="C24:C25"/>
    <mergeCell ref="D24:D25"/>
    <mergeCell ref="E24:E25"/>
    <mergeCell ref="A26:A29"/>
    <mergeCell ref="D26:D27"/>
    <mergeCell ref="E26:E27"/>
    <mergeCell ref="B28:B29"/>
    <mergeCell ref="C28:C29"/>
    <mergeCell ref="D28:D29"/>
    <mergeCell ref="E28:E29"/>
    <mergeCell ref="A30:A33"/>
    <mergeCell ref="D30:D31"/>
    <mergeCell ref="E30:E31"/>
    <mergeCell ref="B32:B33"/>
    <mergeCell ref="C32:C33"/>
    <mergeCell ref="D32:D33"/>
    <mergeCell ref="E32:E33"/>
    <mergeCell ref="A34:A37"/>
    <mergeCell ref="D34:D35"/>
    <mergeCell ref="E34:E35"/>
    <mergeCell ref="B36:B37"/>
    <mergeCell ref="C36:C37"/>
    <mergeCell ref="D36:D37"/>
    <mergeCell ref="E36:E37"/>
    <mergeCell ref="A38:A41"/>
    <mergeCell ref="D38:D39"/>
    <mergeCell ref="E38:E39"/>
    <mergeCell ref="B40:B41"/>
    <mergeCell ref="C40:C41"/>
    <mergeCell ref="D40:D41"/>
    <mergeCell ref="E40:E41"/>
    <mergeCell ref="A42:A45"/>
    <mergeCell ref="D42:D43"/>
    <mergeCell ref="E42:E43"/>
    <mergeCell ref="B44:B45"/>
    <mergeCell ref="C44:C45"/>
    <mergeCell ref="D44:D45"/>
    <mergeCell ref="E44:E45"/>
  </mergeCells>
  <phoneticPr fontId="2" type="Hiragana"/>
  <dataValidations count="1">
    <dataValidation imeMode="hiragana" allowBlank="1" showInputMessage="1" showErrorMessage="1" sqref="C6" xr:uid="{1DA7BE1A-5915-4A1C-B87B-20A333FC558C}"/>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EDE87-FBC9-4F7B-8D1D-B06192FB0B3A}">
  <sheetPr>
    <tabColor rgb="FFFF0000"/>
  </sheetPr>
  <dimension ref="A1"/>
  <sheetViews>
    <sheetView view="pageBreakPreview" zoomScale="112" zoomScaleNormal="100" zoomScaleSheetLayoutView="112" workbookViewId="0"/>
  </sheetViews>
  <sheetFormatPr defaultRowHeight="13.5"/>
  <sheetData/>
  <phoneticPr fontId="2"/>
  <pageMargins left="0.39370078740157483" right="0.39370078740157483"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21"/>
  <sheetViews>
    <sheetView topLeftCell="A67" workbookViewId="0">
      <selection activeCell="B92" sqref="B92"/>
    </sheetView>
  </sheetViews>
  <sheetFormatPr defaultRowHeight="13.5"/>
  <cols>
    <col min="1" max="1" width="15.125" style="65" bestFit="1" customWidth="1"/>
    <col min="2" max="2" width="9" style="72"/>
    <col min="3" max="16384" width="9" style="65"/>
  </cols>
  <sheetData>
    <row r="1" spans="1:2" ht="14.25" thickTop="1">
      <c r="A1" s="979" t="s">
        <v>289</v>
      </c>
      <c r="B1" s="980"/>
    </row>
    <row r="2" spans="1:2" ht="15" customHeight="1">
      <c r="A2" s="66" t="s">
        <v>356</v>
      </c>
      <c r="B2" s="67" t="s">
        <v>357</v>
      </c>
    </row>
    <row r="3" spans="1:2" ht="15" customHeight="1">
      <c r="A3" s="66" t="s">
        <v>358</v>
      </c>
      <c r="B3" s="67" t="s">
        <v>359</v>
      </c>
    </row>
    <row r="4" spans="1:2" ht="15" customHeight="1">
      <c r="A4" s="66" t="s">
        <v>360</v>
      </c>
      <c r="B4" s="67" t="s">
        <v>361</v>
      </c>
    </row>
    <row r="5" spans="1:2" ht="15" customHeight="1">
      <c r="A5" s="66" t="s">
        <v>362</v>
      </c>
      <c r="B5" s="67" t="s">
        <v>363</v>
      </c>
    </row>
    <row r="6" spans="1:2" ht="15" customHeight="1">
      <c r="A6" s="66" t="s">
        <v>364</v>
      </c>
      <c r="B6" s="67" t="s">
        <v>365</v>
      </c>
    </row>
    <row r="7" spans="1:2" ht="15" customHeight="1">
      <c r="A7" s="66" t="s">
        <v>366</v>
      </c>
      <c r="B7" s="67" t="s">
        <v>367</v>
      </c>
    </row>
    <row r="8" spans="1:2" ht="15" customHeight="1">
      <c r="A8" s="104" t="s">
        <v>757</v>
      </c>
      <c r="B8" s="67" t="s">
        <v>367</v>
      </c>
    </row>
    <row r="9" spans="1:2" ht="15" customHeight="1">
      <c r="A9" s="66" t="s">
        <v>368</v>
      </c>
      <c r="B9" s="67" t="s">
        <v>369</v>
      </c>
    </row>
    <row r="10" spans="1:2" ht="15" customHeight="1">
      <c r="A10" s="104" t="s">
        <v>815</v>
      </c>
      <c r="B10" s="67" t="s">
        <v>369</v>
      </c>
    </row>
    <row r="11" spans="1:2" ht="15" customHeight="1">
      <c r="A11" s="104" t="s">
        <v>816</v>
      </c>
      <c r="B11" s="67" t="s">
        <v>369</v>
      </c>
    </row>
    <row r="12" spans="1:2" ht="15" customHeight="1">
      <c r="A12" s="104" t="s">
        <v>758</v>
      </c>
      <c r="B12" s="67" t="s">
        <v>369</v>
      </c>
    </row>
    <row r="13" spans="1:2" ht="15" customHeight="1">
      <c r="A13" s="104" t="s">
        <v>817</v>
      </c>
      <c r="B13" s="67" t="s">
        <v>369</v>
      </c>
    </row>
    <row r="14" spans="1:2" ht="15" customHeight="1">
      <c r="A14" s="104" t="s">
        <v>818</v>
      </c>
      <c r="B14" s="67" t="s">
        <v>369</v>
      </c>
    </row>
    <row r="15" spans="1:2" ht="15" customHeight="1">
      <c r="A15" s="68" t="s">
        <v>370</v>
      </c>
      <c r="B15" s="67" t="s">
        <v>371</v>
      </c>
    </row>
    <row r="16" spans="1:2" ht="15" customHeight="1">
      <c r="A16" s="104" t="s">
        <v>759</v>
      </c>
      <c r="B16" s="67" t="s">
        <v>371</v>
      </c>
    </row>
    <row r="17" spans="1:2" ht="15" customHeight="1">
      <c r="A17" s="66" t="s">
        <v>372</v>
      </c>
      <c r="B17" s="67" t="s">
        <v>373</v>
      </c>
    </row>
    <row r="18" spans="1:2" ht="15" customHeight="1">
      <c r="A18" s="104" t="s">
        <v>760</v>
      </c>
      <c r="B18" s="67" t="s">
        <v>373</v>
      </c>
    </row>
    <row r="19" spans="1:2" ht="15" customHeight="1">
      <c r="A19" s="66" t="s">
        <v>374</v>
      </c>
      <c r="B19" s="67" t="s">
        <v>375</v>
      </c>
    </row>
    <row r="20" spans="1:2" ht="15" customHeight="1">
      <c r="A20" s="104" t="s">
        <v>761</v>
      </c>
      <c r="B20" s="67" t="s">
        <v>375</v>
      </c>
    </row>
    <row r="21" spans="1:2" ht="15" customHeight="1">
      <c r="A21" s="66" t="s">
        <v>376</v>
      </c>
      <c r="B21" s="67" t="s">
        <v>377</v>
      </c>
    </row>
    <row r="22" spans="1:2" ht="15" customHeight="1">
      <c r="A22" s="104" t="s">
        <v>762</v>
      </c>
      <c r="B22" s="67" t="s">
        <v>377</v>
      </c>
    </row>
    <row r="23" spans="1:2" ht="15" customHeight="1">
      <c r="A23" s="68" t="s">
        <v>378</v>
      </c>
      <c r="B23" s="67" t="s">
        <v>379</v>
      </c>
    </row>
    <row r="24" spans="1:2" ht="15" customHeight="1">
      <c r="A24" s="104" t="s">
        <v>763</v>
      </c>
      <c r="B24" s="67" t="s">
        <v>379</v>
      </c>
    </row>
    <row r="25" spans="1:2" ht="15" customHeight="1">
      <c r="A25" s="66" t="s">
        <v>380</v>
      </c>
      <c r="B25" s="67" t="s">
        <v>381</v>
      </c>
    </row>
    <row r="26" spans="1:2" ht="15" customHeight="1">
      <c r="A26" s="104" t="s">
        <v>764</v>
      </c>
      <c r="B26" s="67" t="s">
        <v>381</v>
      </c>
    </row>
    <row r="27" spans="1:2" ht="15" customHeight="1">
      <c r="A27" s="66" t="s">
        <v>382</v>
      </c>
      <c r="B27" s="67" t="s">
        <v>383</v>
      </c>
    </row>
    <row r="28" spans="1:2" ht="15" customHeight="1">
      <c r="A28" s="104" t="s">
        <v>765</v>
      </c>
      <c r="B28" s="67" t="s">
        <v>383</v>
      </c>
    </row>
    <row r="29" spans="1:2" ht="15" customHeight="1">
      <c r="A29" s="66" t="s">
        <v>384</v>
      </c>
      <c r="B29" s="67" t="s">
        <v>385</v>
      </c>
    </row>
    <row r="30" spans="1:2" ht="15" customHeight="1">
      <c r="A30" s="104" t="s">
        <v>766</v>
      </c>
      <c r="B30" s="67" t="s">
        <v>385</v>
      </c>
    </row>
    <row r="31" spans="1:2" ht="15" customHeight="1">
      <c r="A31" s="68" t="s">
        <v>386</v>
      </c>
      <c r="B31" s="67" t="s">
        <v>387</v>
      </c>
    </row>
    <row r="32" spans="1:2" ht="15" customHeight="1">
      <c r="A32" s="104" t="s">
        <v>767</v>
      </c>
      <c r="B32" s="67" t="s">
        <v>387</v>
      </c>
    </row>
    <row r="33" spans="1:2" ht="15" customHeight="1">
      <c r="A33" s="66" t="s">
        <v>388</v>
      </c>
      <c r="B33" s="67" t="s">
        <v>389</v>
      </c>
    </row>
    <row r="34" spans="1:2" ht="15" customHeight="1">
      <c r="A34" s="104" t="s">
        <v>768</v>
      </c>
      <c r="B34" s="67" t="s">
        <v>389</v>
      </c>
    </row>
    <row r="35" spans="1:2" ht="15" customHeight="1">
      <c r="A35" s="66" t="s">
        <v>390</v>
      </c>
      <c r="B35" s="67" t="s">
        <v>391</v>
      </c>
    </row>
    <row r="36" spans="1:2" ht="15" customHeight="1">
      <c r="A36" s="104" t="s">
        <v>769</v>
      </c>
      <c r="B36" s="67" t="s">
        <v>391</v>
      </c>
    </row>
    <row r="37" spans="1:2" ht="15" customHeight="1">
      <c r="A37" s="66" t="s">
        <v>392</v>
      </c>
      <c r="B37" s="67" t="s">
        <v>393</v>
      </c>
    </row>
    <row r="38" spans="1:2" ht="15" customHeight="1">
      <c r="A38" s="66" t="s">
        <v>394</v>
      </c>
      <c r="B38" s="67" t="s">
        <v>395</v>
      </c>
    </row>
    <row r="39" spans="1:2" ht="15" customHeight="1">
      <c r="A39" s="66" t="s">
        <v>396</v>
      </c>
      <c r="B39" s="67" t="s">
        <v>397</v>
      </c>
    </row>
    <row r="40" spans="1:2" ht="15" customHeight="1">
      <c r="A40" s="66" t="s">
        <v>398</v>
      </c>
      <c r="B40" s="67" t="s">
        <v>399</v>
      </c>
    </row>
    <row r="41" spans="1:2" ht="15" customHeight="1">
      <c r="A41" s="66" t="s">
        <v>400</v>
      </c>
      <c r="B41" s="67" t="s">
        <v>401</v>
      </c>
    </row>
    <row r="42" spans="1:2" ht="15" customHeight="1">
      <c r="A42" s="66" t="s">
        <v>402</v>
      </c>
      <c r="B42" s="67" t="s">
        <v>403</v>
      </c>
    </row>
    <row r="43" spans="1:2" ht="15" customHeight="1">
      <c r="A43" s="66" t="s">
        <v>404</v>
      </c>
      <c r="B43" s="67" t="s">
        <v>405</v>
      </c>
    </row>
    <row r="44" spans="1:2" ht="15" customHeight="1">
      <c r="A44" s="66" t="s">
        <v>406</v>
      </c>
      <c r="B44" s="67" t="s">
        <v>407</v>
      </c>
    </row>
    <row r="45" spans="1:2" ht="15" customHeight="1">
      <c r="A45" s="66" t="s">
        <v>408</v>
      </c>
      <c r="B45" s="67" t="s">
        <v>409</v>
      </c>
    </row>
    <row r="46" spans="1:2" ht="15" customHeight="1">
      <c r="A46" s="66" t="s">
        <v>410</v>
      </c>
      <c r="B46" s="67" t="s">
        <v>411</v>
      </c>
    </row>
    <row r="47" spans="1:2" ht="15" customHeight="1">
      <c r="A47" s="66" t="s">
        <v>412</v>
      </c>
      <c r="B47" s="67" t="s">
        <v>413</v>
      </c>
    </row>
    <row r="48" spans="1:2" ht="15" customHeight="1">
      <c r="A48" s="66" t="s">
        <v>414</v>
      </c>
      <c r="B48" s="67" t="s">
        <v>415</v>
      </c>
    </row>
    <row r="49" spans="1:2" ht="15" customHeight="1">
      <c r="A49" s="66" t="s">
        <v>416</v>
      </c>
      <c r="B49" s="67" t="s">
        <v>417</v>
      </c>
    </row>
    <row r="50" spans="1:2" ht="15" customHeight="1">
      <c r="A50" s="66" t="s">
        <v>418</v>
      </c>
      <c r="B50" s="67" t="s">
        <v>419</v>
      </c>
    </row>
    <row r="51" spans="1:2" ht="15" customHeight="1">
      <c r="A51" s="66" t="s">
        <v>420</v>
      </c>
      <c r="B51" s="67" t="s">
        <v>421</v>
      </c>
    </row>
    <row r="52" spans="1:2" ht="15" customHeight="1">
      <c r="A52" s="66" t="s">
        <v>422</v>
      </c>
      <c r="B52" s="67" t="s">
        <v>423</v>
      </c>
    </row>
    <row r="53" spans="1:2" ht="15" customHeight="1">
      <c r="A53" s="66" t="s">
        <v>424</v>
      </c>
      <c r="B53" s="67" t="s">
        <v>425</v>
      </c>
    </row>
    <row r="54" spans="1:2" ht="15" customHeight="1">
      <c r="A54" s="66" t="s">
        <v>426</v>
      </c>
      <c r="B54" s="67" t="s">
        <v>427</v>
      </c>
    </row>
    <row r="55" spans="1:2" ht="15" customHeight="1">
      <c r="A55" s="66" t="s">
        <v>428</v>
      </c>
      <c r="B55" s="67" t="s">
        <v>429</v>
      </c>
    </row>
    <row r="56" spans="1:2" ht="15" customHeight="1">
      <c r="A56" s="66" t="s">
        <v>430</v>
      </c>
      <c r="B56" s="67" t="s">
        <v>431</v>
      </c>
    </row>
    <row r="57" spans="1:2" ht="15" customHeight="1">
      <c r="A57" s="66" t="s">
        <v>432</v>
      </c>
      <c r="B57" s="67" t="s">
        <v>433</v>
      </c>
    </row>
    <row r="58" spans="1:2" ht="15" customHeight="1">
      <c r="A58" s="115" t="s">
        <v>813</v>
      </c>
      <c r="B58" s="114"/>
    </row>
    <row r="59" spans="1:2" ht="14.25" thickBot="1">
      <c r="A59" s="113" t="s">
        <v>812</v>
      </c>
      <c r="B59" s="70"/>
    </row>
    <row r="60" spans="1:2" ht="15" thickTop="1" thickBot="1">
      <c r="A60" s="71"/>
    </row>
    <row r="61" spans="1:2" ht="14.25" thickTop="1">
      <c r="A61" s="981" t="s">
        <v>435</v>
      </c>
      <c r="B61" s="982"/>
    </row>
    <row r="62" spans="1:2">
      <c r="A62" s="73" t="s">
        <v>992</v>
      </c>
      <c r="B62" s="74" t="s">
        <v>436</v>
      </c>
    </row>
    <row r="63" spans="1:2">
      <c r="A63" s="73" t="s">
        <v>993</v>
      </c>
      <c r="B63" s="74" t="s">
        <v>437</v>
      </c>
    </row>
    <row r="64" spans="1:2">
      <c r="A64" s="73" t="s">
        <v>994</v>
      </c>
      <c r="B64" s="74" t="s">
        <v>438</v>
      </c>
    </row>
    <row r="65" spans="1:29">
      <c r="A65" s="73" t="s">
        <v>995</v>
      </c>
      <c r="B65" s="74" t="s">
        <v>439</v>
      </c>
    </row>
    <row r="66" spans="1:29">
      <c r="A66" s="73" t="s">
        <v>996</v>
      </c>
      <c r="B66" s="74" t="s">
        <v>440</v>
      </c>
    </row>
    <row r="67" spans="1:29">
      <c r="A67" s="73" t="s">
        <v>997</v>
      </c>
      <c r="B67" s="74" t="s">
        <v>441</v>
      </c>
    </row>
    <row r="68" spans="1:29">
      <c r="A68" s="73" t="s">
        <v>442</v>
      </c>
      <c r="B68" s="74" t="s">
        <v>443</v>
      </c>
    </row>
    <row r="69" spans="1:29">
      <c r="A69" s="73" t="s">
        <v>444</v>
      </c>
      <c r="B69" s="74" t="s">
        <v>445</v>
      </c>
    </row>
    <row r="70" spans="1:29">
      <c r="A70" s="73" t="s">
        <v>446</v>
      </c>
      <c r="B70" s="74" t="s">
        <v>447</v>
      </c>
    </row>
    <row r="71" spans="1:29">
      <c r="A71" s="73" t="s">
        <v>448</v>
      </c>
      <c r="B71" s="74" t="s">
        <v>449</v>
      </c>
    </row>
    <row r="72" spans="1:29">
      <c r="A72" s="73" t="s">
        <v>450</v>
      </c>
      <c r="B72" s="74" t="s">
        <v>451</v>
      </c>
    </row>
    <row r="73" spans="1:29">
      <c r="A73" s="73" t="s">
        <v>452</v>
      </c>
      <c r="B73" s="74" t="s">
        <v>453</v>
      </c>
    </row>
    <row r="74" spans="1:29">
      <c r="A74" s="111" t="s">
        <v>998</v>
      </c>
      <c r="B74" s="112"/>
    </row>
    <row r="75" spans="1:29" ht="14.25" thickBot="1">
      <c r="A75" s="75" t="s">
        <v>319</v>
      </c>
      <c r="B75" s="76"/>
      <c r="AC75" s="77"/>
    </row>
    <row r="76" spans="1:29" ht="15" thickTop="1" thickBot="1">
      <c r="B76" s="78"/>
      <c r="AC76" s="77"/>
    </row>
    <row r="77" spans="1:29" ht="14.25" thickTop="1">
      <c r="A77" s="981" t="s">
        <v>454</v>
      </c>
      <c r="B77" s="982"/>
      <c r="AC77" s="77"/>
    </row>
    <row r="78" spans="1:29">
      <c r="A78" s="73" t="s">
        <v>455</v>
      </c>
      <c r="B78" s="79" t="s">
        <v>456</v>
      </c>
    </row>
    <row r="79" spans="1:29">
      <c r="A79" s="80" t="s">
        <v>457</v>
      </c>
      <c r="B79" s="79" t="s">
        <v>458</v>
      </c>
    </row>
    <row r="80" spans="1:29">
      <c r="A80" s="80" t="s">
        <v>459</v>
      </c>
      <c r="B80" s="79" t="s">
        <v>460</v>
      </c>
    </row>
    <row r="81" spans="1:2">
      <c r="A81" s="80" t="s">
        <v>461</v>
      </c>
      <c r="B81" s="79" t="s">
        <v>462</v>
      </c>
    </row>
    <row r="82" spans="1:2">
      <c r="A82" s="80" t="s">
        <v>463</v>
      </c>
      <c r="B82" s="79" t="s">
        <v>464</v>
      </c>
    </row>
    <row r="83" spans="1:2">
      <c r="A83" s="80" t="s">
        <v>465</v>
      </c>
      <c r="B83" s="79" t="s">
        <v>466</v>
      </c>
    </row>
    <row r="84" spans="1:2">
      <c r="A84" s="80" t="s">
        <v>467</v>
      </c>
      <c r="B84" s="79" t="s">
        <v>468</v>
      </c>
    </row>
    <row r="85" spans="1:2" ht="25.5">
      <c r="A85" s="80" t="s">
        <v>469</v>
      </c>
      <c r="B85" s="79" t="s">
        <v>470</v>
      </c>
    </row>
    <row r="86" spans="1:2">
      <c r="A86" s="80" t="s">
        <v>471</v>
      </c>
      <c r="B86" s="79" t="s">
        <v>472</v>
      </c>
    </row>
    <row r="87" spans="1:2" ht="25.5">
      <c r="A87" s="80" t="s">
        <v>473</v>
      </c>
      <c r="B87" s="79" t="s">
        <v>474</v>
      </c>
    </row>
    <row r="88" spans="1:2">
      <c r="A88" s="80" t="s">
        <v>475</v>
      </c>
      <c r="B88" s="79" t="s">
        <v>476</v>
      </c>
    </row>
    <row r="89" spans="1:2">
      <c r="A89" s="80" t="s">
        <v>477</v>
      </c>
      <c r="B89" s="79" t="s">
        <v>478</v>
      </c>
    </row>
    <row r="90" spans="1:2">
      <c r="A90" s="80" t="s">
        <v>479</v>
      </c>
      <c r="B90" s="79" t="s">
        <v>480</v>
      </c>
    </row>
    <row r="91" spans="1:2">
      <c r="A91" s="80" t="s">
        <v>481</v>
      </c>
      <c r="B91" s="79" t="s">
        <v>482</v>
      </c>
    </row>
    <row r="92" spans="1:2">
      <c r="A92" s="80" t="s">
        <v>483</v>
      </c>
      <c r="B92" s="79" t="s">
        <v>484</v>
      </c>
    </row>
    <row r="93" spans="1:2">
      <c r="A93" s="73" t="s">
        <v>811</v>
      </c>
      <c r="B93" s="79"/>
    </row>
    <row r="94" spans="1:2" ht="14.25" thickBot="1">
      <c r="A94" s="81"/>
      <c r="B94" s="76"/>
    </row>
    <row r="95" spans="1:2" ht="15" thickTop="1" thickBot="1">
      <c r="A95" s="82"/>
      <c r="B95" s="83"/>
    </row>
    <row r="96" spans="1:2" ht="14.25" thickTop="1">
      <c r="A96" s="983" t="s">
        <v>485</v>
      </c>
      <c r="B96" s="984"/>
    </row>
    <row r="97" spans="1:2">
      <c r="A97" s="80" t="s">
        <v>486</v>
      </c>
      <c r="B97" s="79" t="s">
        <v>487</v>
      </c>
    </row>
    <row r="98" spans="1:2">
      <c r="A98" s="80" t="s">
        <v>488</v>
      </c>
      <c r="B98" s="79" t="s">
        <v>489</v>
      </c>
    </row>
    <row r="99" spans="1:2">
      <c r="A99" s="80" t="s">
        <v>490</v>
      </c>
      <c r="B99" s="79" t="s">
        <v>491</v>
      </c>
    </row>
    <row r="100" spans="1:2">
      <c r="A100" s="80" t="s">
        <v>492</v>
      </c>
      <c r="B100" s="79" t="s">
        <v>493</v>
      </c>
    </row>
    <row r="101" spans="1:2">
      <c r="A101" s="80" t="s">
        <v>494</v>
      </c>
      <c r="B101" s="79" t="s">
        <v>495</v>
      </c>
    </row>
    <row r="102" spans="1:2">
      <c r="A102" s="84" t="s">
        <v>496</v>
      </c>
      <c r="B102" s="85"/>
    </row>
    <row r="103" spans="1:2" ht="14.25" thickBot="1">
      <c r="A103" s="86" t="s">
        <v>497</v>
      </c>
      <c r="B103" s="70"/>
    </row>
    <row r="104" spans="1:2" ht="15" thickTop="1" thickBot="1"/>
    <row r="105" spans="1:2" ht="14.25" thickTop="1">
      <c r="A105" s="985" t="s">
        <v>498</v>
      </c>
      <c r="B105" s="986"/>
    </row>
    <row r="106" spans="1:2">
      <c r="A106" s="87" t="s">
        <v>319</v>
      </c>
      <c r="B106" s="88"/>
    </row>
    <row r="107" spans="1:2">
      <c r="A107" s="466" t="s">
        <v>1002</v>
      </c>
      <c r="B107" s="101"/>
    </row>
    <row r="108" spans="1:2">
      <c r="A108" s="464" t="s">
        <v>499</v>
      </c>
      <c r="B108" s="465" t="s">
        <v>464</v>
      </c>
    </row>
    <row r="109" spans="1:2">
      <c r="A109" s="89" t="s">
        <v>500</v>
      </c>
      <c r="B109" s="90" t="s">
        <v>460</v>
      </c>
    </row>
    <row r="110" spans="1:2">
      <c r="A110" s="89" t="s">
        <v>501</v>
      </c>
      <c r="B110" s="90" t="s">
        <v>462</v>
      </c>
    </row>
    <row r="111" spans="1:2">
      <c r="A111" s="89" t="s">
        <v>502</v>
      </c>
      <c r="B111" s="90" t="s">
        <v>466</v>
      </c>
    </row>
    <row r="112" spans="1:2">
      <c r="A112" s="89" t="s">
        <v>503</v>
      </c>
      <c r="B112" s="90" t="s">
        <v>468</v>
      </c>
    </row>
    <row r="113" spans="1:2">
      <c r="A113" s="89" t="s">
        <v>504</v>
      </c>
      <c r="B113" s="90" t="s">
        <v>470</v>
      </c>
    </row>
    <row r="114" spans="1:2">
      <c r="A114" s="89" t="s">
        <v>505</v>
      </c>
      <c r="B114" s="90" t="s">
        <v>472</v>
      </c>
    </row>
    <row r="115" spans="1:2">
      <c r="A115" s="89" t="s">
        <v>506</v>
      </c>
      <c r="B115" s="90" t="s">
        <v>474</v>
      </c>
    </row>
    <row r="116" spans="1:2">
      <c r="A116" s="89" t="s">
        <v>507</v>
      </c>
      <c r="B116" s="90" t="s">
        <v>476</v>
      </c>
    </row>
    <row r="117" spans="1:2">
      <c r="A117" s="89" t="s">
        <v>508</v>
      </c>
      <c r="B117" s="90" t="s">
        <v>478</v>
      </c>
    </row>
    <row r="118" spans="1:2">
      <c r="A118" s="89" t="s">
        <v>509</v>
      </c>
      <c r="B118" s="90" t="s">
        <v>480</v>
      </c>
    </row>
    <row r="119" spans="1:2">
      <c r="A119" s="89" t="s">
        <v>510</v>
      </c>
      <c r="B119" s="90" t="s">
        <v>482</v>
      </c>
    </row>
    <row r="120" spans="1:2">
      <c r="A120" s="89" t="s">
        <v>511</v>
      </c>
      <c r="B120" s="90" t="s">
        <v>484</v>
      </c>
    </row>
    <row r="121" spans="1:2">
      <c r="A121" s="89" t="s">
        <v>512</v>
      </c>
      <c r="B121" s="90" t="s">
        <v>513</v>
      </c>
    </row>
    <row r="122" spans="1:2">
      <c r="A122" s="89" t="s">
        <v>514</v>
      </c>
      <c r="B122" s="90" t="s">
        <v>515</v>
      </c>
    </row>
    <row r="123" spans="1:2">
      <c r="A123" s="89" t="s">
        <v>516</v>
      </c>
      <c r="B123" s="90" t="s">
        <v>517</v>
      </c>
    </row>
    <row r="124" spans="1:2">
      <c r="A124" s="89" t="s">
        <v>518</v>
      </c>
      <c r="B124" s="90" t="s">
        <v>519</v>
      </c>
    </row>
    <row r="125" spans="1:2">
      <c r="A125" s="89" t="s">
        <v>520</v>
      </c>
      <c r="B125" s="90" t="s">
        <v>521</v>
      </c>
    </row>
    <row r="126" spans="1:2">
      <c r="A126" s="91" t="s">
        <v>522</v>
      </c>
      <c r="B126" s="90" t="s">
        <v>523</v>
      </c>
    </row>
    <row r="127" spans="1:2">
      <c r="A127" s="91" t="s">
        <v>524</v>
      </c>
      <c r="B127" s="90" t="s">
        <v>525</v>
      </c>
    </row>
    <row r="128" spans="1:2">
      <c r="A128" s="91" t="s">
        <v>526</v>
      </c>
      <c r="B128" s="90" t="s">
        <v>527</v>
      </c>
    </row>
    <row r="129" spans="1:2">
      <c r="A129" s="91" t="s">
        <v>528</v>
      </c>
      <c r="B129" s="90" t="s">
        <v>529</v>
      </c>
    </row>
    <row r="130" spans="1:2">
      <c r="A130" s="91" t="s">
        <v>530</v>
      </c>
      <c r="B130" s="90" t="s">
        <v>531</v>
      </c>
    </row>
    <row r="131" spans="1:2">
      <c r="A131" s="91" t="s">
        <v>532</v>
      </c>
      <c r="B131" s="90" t="s">
        <v>533</v>
      </c>
    </row>
    <row r="132" spans="1:2">
      <c r="A132" s="91" t="s">
        <v>534</v>
      </c>
      <c r="B132" s="90" t="s">
        <v>535</v>
      </c>
    </row>
    <row r="133" spans="1:2">
      <c r="A133" s="91" t="s">
        <v>536</v>
      </c>
      <c r="B133" s="90" t="s">
        <v>537</v>
      </c>
    </row>
    <row r="134" spans="1:2">
      <c r="A134" s="91" t="s">
        <v>538</v>
      </c>
      <c r="B134" s="90" t="s">
        <v>539</v>
      </c>
    </row>
    <row r="135" spans="1:2">
      <c r="A135" s="91" t="s">
        <v>540</v>
      </c>
      <c r="B135" s="90" t="s">
        <v>541</v>
      </c>
    </row>
    <row r="136" spans="1:2">
      <c r="A136" s="89" t="s">
        <v>542</v>
      </c>
      <c r="B136" s="92" t="s">
        <v>543</v>
      </c>
    </row>
    <row r="137" spans="1:2">
      <c r="A137" s="89" t="s">
        <v>544</v>
      </c>
      <c r="B137" s="92" t="s">
        <v>545</v>
      </c>
    </row>
    <row r="138" spans="1:2">
      <c r="A138" s="89" t="s">
        <v>546</v>
      </c>
      <c r="B138" s="92" t="s">
        <v>547</v>
      </c>
    </row>
    <row r="139" spans="1:2">
      <c r="A139" s="89" t="s">
        <v>548</v>
      </c>
      <c r="B139" s="92" t="s">
        <v>549</v>
      </c>
    </row>
    <row r="140" spans="1:2">
      <c r="A140" s="89" t="s">
        <v>550</v>
      </c>
      <c r="B140" s="92" t="s">
        <v>551</v>
      </c>
    </row>
    <row r="141" spans="1:2">
      <c r="A141" s="89" t="s">
        <v>552</v>
      </c>
      <c r="B141" s="92" t="s">
        <v>553</v>
      </c>
    </row>
    <row r="142" spans="1:2">
      <c r="A142" s="89" t="s">
        <v>554</v>
      </c>
      <c r="B142" s="92" t="s">
        <v>555</v>
      </c>
    </row>
    <row r="143" spans="1:2">
      <c r="A143" s="89" t="s">
        <v>556</v>
      </c>
      <c r="B143" s="92" t="s">
        <v>557</v>
      </c>
    </row>
    <row r="144" spans="1:2">
      <c r="A144" s="89" t="s">
        <v>558</v>
      </c>
      <c r="B144" s="92" t="s">
        <v>559</v>
      </c>
    </row>
    <row r="145" spans="1:2">
      <c r="A145" s="89" t="s">
        <v>560</v>
      </c>
      <c r="B145" s="92" t="s">
        <v>561</v>
      </c>
    </row>
    <row r="146" spans="1:2">
      <c r="A146" s="89" t="s">
        <v>562</v>
      </c>
      <c r="B146" s="92" t="s">
        <v>563</v>
      </c>
    </row>
    <row r="147" spans="1:2">
      <c r="A147" s="89" t="s">
        <v>564</v>
      </c>
      <c r="B147" s="92" t="s">
        <v>565</v>
      </c>
    </row>
    <row r="148" spans="1:2">
      <c r="A148" s="89" t="s">
        <v>566</v>
      </c>
      <c r="B148" s="92" t="s">
        <v>567</v>
      </c>
    </row>
    <row r="149" spans="1:2">
      <c r="A149" s="89" t="s">
        <v>568</v>
      </c>
      <c r="B149" s="92" t="s">
        <v>569</v>
      </c>
    </row>
    <row r="150" spans="1:2">
      <c r="A150" s="89" t="s">
        <v>570</v>
      </c>
      <c r="B150" s="92" t="s">
        <v>571</v>
      </c>
    </row>
    <row r="151" spans="1:2">
      <c r="A151" s="89" t="s">
        <v>572</v>
      </c>
      <c r="B151" s="92" t="s">
        <v>573</v>
      </c>
    </row>
    <row r="152" spans="1:2">
      <c r="A152" s="89" t="s">
        <v>574</v>
      </c>
      <c r="B152" s="92" t="s">
        <v>575</v>
      </c>
    </row>
    <row r="153" spans="1:2">
      <c r="A153" s="89" t="s">
        <v>576</v>
      </c>
      <c r="B153" s="92" t="s">
        <v>577</v>
      </c>
    </row>
    <row r="154" spans="1:2">
      <c r="A154" s="89" t="s">
        <v>578</v>
      </c>
      <c r="B154" s="90" t="s">
        <v>458</v>
      </c>
    </row>
    <row r="155" spans="1:2">
      <c r="A155" s="93" t="s">
        <v>579</v>
      </c>
      <c r="B155" s="94" t="s">
        <v>580</v>
      </c>
    </row>
    <row r="156" spans="1:2">
      <c r="A156" s="89" t="s">
        <v>581</v>
      </c>
      <c r="B156" s="95" t="s">
        <v>582</v>
      </c>
    </row>
    <row r="157" spans="1:2">
      <c r="A157" s="89" t="s">
        <v>583</v>
      </c>
      <c r="B157" s="95" t="s">
        <v>584</v>
      </c>
    </row>
    <row r="158" spans="1:2">
      <c r="A158" s="89" t="s">
        <v>585</v>
      </c>
      <c r="B158" s="95" t="s">
        <v>586</v>
      </c>
    </row>
    <row r="159" spans="1:2">
      <c r="A159" s="89" t="s">
        <v>587</v>
      </c>
      <c r="B159" s="95" t="s">
        <v>588</v>
      </c>
    </row>
    <row r="160" spans="1:2">
      <c r="A160" s="89" t="s">
        <v>589</v>
      </c>
      <c r="B160" s="95" t="s">
        <v>590</v>
      </c>
    </row>
    <row r="161" spans="1:2">
      <c r="A161" s="89" t="s">
        <v>591</v>
      </c>
      <c r="B161" s="95" t="s">
        <v>592</v>
      </c>
    </row>
    <row r="162" spans="1:2">
      <c r="A162" s="89" t="s">
        <v>593</v>
      </c>
      <c r="B162" s="95" t="s">
        <v>594</v>
      </c>
    </row>
    <row r="163" spans="1:2">
      <c r="A163" s="89" t="s">
        <v>595</v>
      </c>
      <c r="B163" s="95" t="s">
        <v>596</v>
      </c>
    </row>
    <row r="164" spans="1:2">
      <c r="A164" s="89" t="s">
        <v>597</v>
      </c>
      <c r="B164" s="95" t="s">
        <v>598</v>
      </c>
    </row>
    <row r="165" spans="1:2">
      <c r="A165" s="89" t="s">
        <v>599</v>
      </c>
      <c r="B165" s="95" t="s">
        <v>600</v>
      </c>
    </row>
    <row r="166" spans="1:2">
      <c r="A166" s="89" t="s">
        <v>601</v>
      </c>
      <c r="B166" s="95" t="s">
        <v>602</v>
      </c>
    </row>
    <row r="167" spans="1:2">
      <c r="A167" s="89" t="s">
        <v>603</v>
      </c>
      <c r="B167" s="95" t="s">
        <v>604</v>
      </c>
    </row>
    <row r="168" spans="1:2">
      <c r="A168" s="89" t="s">
        <v>605</v>
      </c>
      <c r="B168" s="95" t="s">
        <v>606</v>
      </c>
    </row>
    <row r="169" spans="1:2">
      <c r="A169" s="89" t="s">
        <v>607</v>
      </c>
      <c r="B169" s="92" t="s">
        <v>608</v>
      </c>
    </row>
    <row r="170" spans="1:2" ht="14.25" thickBot="1">
      <c r="A170" s="96" t="s">
        <v>609</v>
      </c>
      <c r="B170" s="97" t="s">
        <v>610</v>
      </c>
    </row>
    <row r="171" spans="1:2" ht="14.25" thickTop="1"/>
    <row r="172" spans="1:2" ht="14.25" thickBot="1"/>
    <row r="173" spans="1:2" ht="14.25" thickTop="1">
      <c r="A173" s="985" t="s">
        <v>498</v>
      </c>
      <c r="B173" s="986"/>
    </row>
    <row r="174" spans="1:2">
      <c r="A174" s="87" t="s">
        <v>319</v>
      </c>
      <c r="B174" s="88"/>
    </row>
    <row r="175" spans="1:2">
      <c r="A175" s="93" t="s">
        <v>611</v>
      </c>
      <c r="B175" s="90" t="s">
        <v>464</v>
      </c>
    </row>
    <row r="176" spans="1:2">
      <c r="A176" s="93" t="s">
        <v>612</v>
      </c>
      <c r="B176" s="90" t="s">
        <v>458</v>
      </c>
    </row>
    <row r="177" spans="1:2">
      <c r="A177" s="93" t="s">
        <v>613</v>
      </c>
      <c r="B177" s="90" t="s">
        <v>460</v>
      </c>
    </row>
    <row r="178" spans="1:2">
      <c r="A178" s="93" t="s">
        <v>614</v>
      </c>
      <c r="B178" s="90" t="s">
        <v>462</v>
      </c>
    </row>
    <row r="179" spans="1:2">
      <c r="A179" s="93" t="s">
        <v>615</v>
      </c>
      <c r="B179" s="90" t="s">
        <v>466</v>
      </c>
    </row>
    <row r="180" spans="1:2">
      <c r="A180" s="93" t="s">
        <v>616</v>
      </c>
      <c r="B180" s="90" t="s">
        <v>468</v>
      </c>
    </row>
    <row r="181" spans="1:2">
      <c r="A181" s="93" t="s">
        <v>617</v>
      </c>
      <c r="B181" s="90" t="s">
        <v>470</v>
      </c>
    </row>
    <row r="182" spans="1:2">
      <c r="A182" s="93" t="s">
        <v>618</v>
      </c>
      <c r="B182" s="90" t="s">
        <v>472</v>
      </c>
    </row>
    <row r="183" spans="1:2">
      <c r="A183" s="93" t="s">
        <v>619</v>
      </c>
      <c r="B183" s="90" t="s">
        <v>474</v>
      </c>
    </row>
    <row r="184" spans="1:2">
      <c r="A184" s="93" t="s">
        <v>620</v>
      </c>
      <c r="B184" s="90" t="s">
        <v>476</v>
      </c>
    </row>
    <row r="185" spans="1:2">
      <c r="A185" s="93" t="s">
        <v>621</v>
      </c>
      <c r="B185" s="90" t="s">
        <v>478</v>
      </c>
    </row>
    <row r="186" spans="1:2">
      <c r="A186" s="93" t="s">
        <v>622</v>
      </c>
      <c r="B186" s="90" t="s">
        <v>480</v>
      </c>
    </row>
    <row r="187" spans="1:2">
      <c r="A187" s="93" t="s">
        <v>623</v>
      </c>
      <c r="B187" s="90" t="s">
        <v>482</v>
      </c>
    </row>
    <row r="188" spans="1:2">
      <c r="A188" s="93" t="s">
        <v>624</v>
      </c>
      <c r="B188" s="90" t="s">
        <v>484</v>
      </c>
    </row>
    <row r="189" spans="1:2">
      <c r="A189" s="93" t="s">
        <v>625</v>
      </c>
      <c r="B189" s="90" t="s">
        <v>513</v>
      </c>
    </row>
    <row r="190" spans="1:2">
      <c r="A190" s="93" t="s">
        <v>626</v>
      </c>
      <c r="B190" s="90" t="s">
        <v>515</v>
      </c>
    </row>
    <row r="191" spans="1:2">
      <c r="A191" s="93" t="s">
        <v>627</v>
      </c>
      <c r="B191" s="90" t="s">
        <v>517</v>
      </c>
    </row>
    <row r="192" spans="1:2">
      <c r="A192" s="93" t="s">
        <v>628</v>
      </c>
      <c r="B192" s="90" t="s">
        <v>519</v>
      </c>
    </row>
    <row r="193" spans="1:2">
      <c r="A193" s="93" t="s">
        <v>629</v>
      </c>
      <c r="B193" s="90" t="s">
        <v>521</v>
      </c>
    </row>
    <row r="194" spans="1:2">
      <c r="A194" s="98" t="s">
        <v>630</v>
      </c>
      <c r="B194" s="90" t="s">
        <v>523</v>
      </c>
    </row>
    <row r="195" spans="1:2">
      <c r="A195" s="98" t="s">
        <v>631</v>
      </c>
      <c r="B195" s="90" t="s">
        <v>525</v>
      </c>
    </row>
    <row r="196" spans="1:2">
      <c r="A196" s="98" t="s">
        <v>632</v>
      </c>
      <c r="B196" s="90" t="s">
        <v>527</v>
      </c>
    </row>
    <row r="197" spans="1:2">
      <c r="A197" s="98" t="s">
        <v>633</v>
      </c>
      <c r="B197" s="90" t="s">
        <v>529</v>
      </c>
    </row>
    <row r="198" spans="1:2">
      <c r="A198" s="98" t="s">
        <v>634</v>
      </c>
      <c r="B198" s="90" t="s">
        <v>531</v>
      </c>
    </row>
    <row r="199" spans="1:2">
      <c r="A199" s="98" t="s">
        <v>635</v>
      </c>
      <c r="B199" s="90" t="s">
        <v>533</v>
      </c>
    </row>
    <row r="200" spans="1:2">
      <c r="A200" s="98" t="s">
        <v>636</v>
      </c>
      <c r="B200" s="90" t="s">
        <v>535</v>
      </c>
    </row>
    <row r="201" spans="1:2">
      <c r="A201" s="98" t="s">
        <v>637</v>
      </c>
      <c r="B201" s="90" t="s">
        <v>537</v>
      </c>
    </row>
    <row r="202" spans="1:2">
      <c r="A202" s="98" t="s">
        <v>638</v>
      </c>
      <c r="B202" s="90" t="s">
        <v>539</v>
      </c>
    </row>
    <row r="203" spans="1:2">
      <c r="A203" s="98" t="s">
        <v>639</v>
      </c>
      <c r="B203" s="90" t="s">
        <v>541</v>
      </c>
    </row>
    <row r="204" spans="1:2">
      <c r="A204" s="93" t="s">
        <v>640</v>
      </c>
      <c r="B204" s="92" t="s">
        <v>543</v>
      </c>
    </row>
    <row r="205" spans="1:2">
      <c r="A205" s="93" t="s">
        <v>641</v>
      </c>
      <c r="B205" s="92" t="s">
        <v>545</v>
      </c>
    </row>
    <row r="206" spans="1:2">
      <c r="A206" s="93" t="s">
        <v>642</v>
      </c>
      <c r="B206" s="92" t="s">
        <v>547</v>
      </c>
    </row>
    <row r="207" spans="1:2">
      <c r="A207" s="93" t="s">
        <v>643</v>
      </c>
      <c r="B207" s="92" t="s">
        <v>549</v>
      </c>
    </row>
    <row r="208" spans="1:2">
      <c r="A208" s="93" t="s">
        <v>644</v>
      </c>
      <c r="B208" s="92" t="s">
        <v>551</v>
      </c>
    </row>
    <row r="209" spans="1:2">
      <c r="A209" s="93" t="s">
        <v>645</v>
      </c>
      <c r="B209" s="92" t="s">
        <v>553</v>
      </c>
    </row>
    <row r="210" spans="1:2">
      <c r="A210" s="93" t="s">
        <v>646</v>
      </c>
      <c r="B210" s="92" t="s">
        <v>555</v>
      </c>
    </row>
    <row r="211" spans="1:2">
      <c r="A211" s="93" t="s">
        <v>647</v>
      </c>
      <c r="B211" s="92" t="s">
        <v>557</v>
      </c>
    </row>
    <row r="212" spans="1:2">
      <c r="A212" s="93" t="s">
        <v>648</v>
      </c>
      <c r="B212" s="92" t="s">
        <v>559</v>
      </c>
    </row>
    <row r="213" spans="1:2">
      <c r="A213" s="93" t="s">
        <v>649</v>
      </c>
      <c r="B213" s="92" t="s">
        <v>561</v>
      </c>
    </row>
    <row r="214" spans="1:2">
      <c r="A214" s="93" t="s">
        <v>650</v>
      </c>
      <c r="B214" s="92" t="s">
        <v>563</v>
      </c>
    </row>
    <row r="215" spans="1:2">
      <c r="A215" s="93" t="s">
        <v>651</v>
      </c>
      <c r="B215" s="92" t="s">
        <v>565</v>
      </c>
    </row>
    <row r="216" spans="1:2">
      <c r="A216" s="93" t="s">
        <v>652</v>
      </c>
      <c r="B216" s="92" t="s">
        <v>567</v>
      </c>
    </row>
    <row r="217" spans="1:2">
      <c r="A217" s="93" t="s">
        <v>653</v>
      </c>
      <c r="B217" s="92" t="s">
        <v>569</v>
      </c>
    </row>
    <row r="218" spans="1:2">
      <c r="A218" s="93" t="s">
        <v>654</v>
      </c>
      <c r="B218" s="92" t="s">
        <v>571</v>
      </c>
    </row>
    <row r="219" spans="1:2">
      <c r="A219" s="93" t="s">
        <v>655</v>
      </c>
      <c r="B219" s="92" t="s">
        <v>573</v>
      </c>
    </row>
    <row r="220" spans="1:2">
      <c r="A220" s="93" t="s">
        <v>656</v>
      </c>
      <c r="B220" s="92" t="s">
        <v>575</v>
      </c>
    </row>
    <row r="221" spans="1:2" ht="14.25" thickBot="1">
      <c r="A221" s="93" t="s">
        <v>657</v>
      </c>
      <c r="B221" s="92" t="s">
        <v>577</v>
      </c>
    </row>
    <row r="222" spans="1:2" ht="14.25" thickTop="1">
      <c r="A222" s="979" t="s">
        <v>289</v>
      </c>
      <c r="B222" s="980"/>
    </row>
    <row r="223" spans="1:2">
      <c r="A223" s="87" t="s">
        <v>319</v>
      </c>
      <c r="B223" s="88"/>
    </row>
    <row r="224" spans="1:2">
      <c r="A224" s="66" t="s">
        <v>658</v>
      </c>
      <c r="B224" s="99" t="s">
        <v>659</v>
      </c>
    </row>
    <row r="225" spans="1:2">
      <c r="A225" s="66" t="s">
        <v>660</v>
      </c>
      <c r="B225" s="99" t="s">
        <v>661</v>
      </c>
    </row>
    <row r="226" spans="1:2">
      <c r="A226" s="66" t="s">
        <v>662</v>
      </c>
      <c r="B226" s="99" t="s">
        <v>663</v>
      </c>
    </row>
    <row r="227" spans="1:2">
      <c r="A227" s="66" t="s">
        <v>664</v>
      </c>
      <c r="B227" s="99" t="s">
        <v>665</v>
      </c>
    </row>
    <row r="228" spans="1:2">
      <c r="A228" s="66" t="s">
        <v>666</v>
      </c>
      <c r="B228" s="99" t="s">
        <v>667</v>
      </c>
    </row>
    <row r="229" spans="1:2">
      <c r="A229" s="66" t="s">
        <v>668</v>
      </c>
      <c r="B229" s="99" t="s">
        <v>669</v>
      </c>
    </row>
    <row r="230" spans="1:2">
      <c r="A230" s="66" t="s">
        <v>670</v>
      </c>
      <c r="B230" s="99" t="s">
        <v>671</v>
      </c>
    </row>
    <row r="231" spans="1:2">
      <c r="A231" s="66" t="s">
        <v>672</v>
      </c>
      <c r="B231" s="99" t="s">
        <v>673</v>
      </c>
    </row>
    <row r="232" spans="1:2">
      <c r="A232" s="66" t="s">
        <v>674</v>
      </c>
      <c r="B232" s="99" t="s">
        <v>675</v>
      </c>
    </row>
    <row r="233" spans="1:2">
      <c r="A233" s="66" t="s">
        <v>676</v>
      </c>
      <c r="B233" s="99" t="s">
        <v>677</v>
      </c>
    </row>
    <row r="234" spans="1:2">
      <c r="A234" s="66" t="s">
        <v>678</v>
      </c>
      <c r="B234" s="99" t="s">
        <v>679</v>
      </c>
    </row>
    <row r="235" spans="1:2">
      <c r="A235" s="66" t="s">
        <v>680</v>
      </c>
      <c r="B235" s="99" t="s">
        <v>681</v>
      </c>
    </row>
    <row r="236" spans="1:2">
      <c r="A236" s="66" t="s">
        <v>682</v>
      </c>
      <c r="B236" s="99" t="s">
        <v>683</v>
      </c>
    </row>
    <row r="237" spans="1:2">
      <c r="A237" s="66" t="s">
        <v>684</v>
      </c>
      <c r="B237" s="99" t="s">
        <v>685</v>
      </c>
    </row>
    <row r="238" spans="1:2">
      <c r="A238" s="66" t="s">
        <v>686</v>
      </c>
      <c r="B238" s="99" t="s">
        <v>687</v>
      </c>
    </row>
    <row r="239" spans="1:2">
      <c r="A239" s="66" t="s">
        <v>688</v>
      </c>
      <c r="B239" s="99" t="s">
        <v>689</v>
      </c>
    </row>
    <row r="240" spans="1:2">
      <c r="A240" s="66" t="s">
        <v>690</v>
      </c>
      <c r="B240" s="99" t="s">
        <v>691</v>
      </c>
    </row>
    <row r="241" spans="1:2">
      <c r="A241" s="66" t="s">
        <v>692</v>
      </c>
      <c r="B241" s="99" t="s">
        <v>693</v>
      </c>
    </row>
    <row r="242" spans="1:2">
      <c r="A242" s="66" t="s">
        <v>694</v>
      </c>
      <c r="B242" s="99" t="s">
        <v>695</v>
      </c>
    </row>
    <row r="243" spans="1:2">
      <c r="A243" s="66" t="s">
        <v>696</v>
      </c>
      <c r="B243" s="99" t="s">
        <v>697</v>
      </c>
    </row>
    <row r="244" spans="1:2">
      <c r="A244" s="66" t="s">
        <v>698</v>
      </c>
      <c r="B244" s="99" t="s">
        <v>699</v>
      </c>
    </row>
    <row r="245" spans="1:2">
      <c r="A245" s="66" t="s">
        <v>700</v>
      </c>
      <c r="B245" s="99" t="s">
        <v>701</v>
      </c>
    </row>
    <row r="246" spans="1:2">
      <c r="A246" s="66" t="s">
        <v>702</v>
      </c>
      <c r="B246" s="99" t="s">
        <v>703</v>
      </c>
    </row>
    <row r="247" spans="1:2">
      <c r="A247" s="66" t="s">
        <v>704</v>
      </c>
      <c r="B247" s="99" t="s">
        <v>705</v>
      </c>
    </row>
    <row r="248" spans="1:2" ht="14.25" thickBot="1">
      <c r="A248" s="100" t="s">
        <v>706</v>
      </c>
      <c r="B248" s="101"/>
    </row>
    <row r="249" spans="1:2" ht="14.25" thickTop="1">
      <c r="A249" s="979" t="s">
        <v>289</v>
      </c>
      <c r="B249" s="980"/>
    </row>
    <row r="250" spans="1:2">
      <c r="A250" s="87" t="s">
        <v>319</v>
      </c>
      <c r="B250" s="88"/>
    </row>
    <row r="251" spans="1:2">
      <c r="A251" s="80"/>
      <c r="B251" s="102"/>
    </row>
    <row r="252" spans="1:2">
      <c r="A252" s="66" t="s">
        <v>707</v>
      </c>
      <c r="B252" s="99" t="s">
        <v>659</v>
      </c>
    </row>
    <row r="253" spans="1:2">
      <c r="A253" s="66" t="s">
        <v>708</v>
      </c>
      <c r="B253" s="99" t="s">
        <v>709</v>
      </c>
    </row>
    <row r="254" spans="1:2">
      <c r="A254" s="66" t="s">
        <v>710</v>
      </c>
      <c r="B254" s="99" t="s">
        <v>711</v>
      </c>
    </row>
    <row r="255" spans="1:2">
      <c r="A255" s="66" t="s">
        <v>712</v>
      </c>
      <c r="B255" s="99" t="s">
        <v>713</v>
      </c>
    </row>
    <row r="256" spans="1:2">
      <c r="A256" s="66" t="s">
        <v>714</v>
      </c>
      <c r="B256" s="99" t="s">
        <v>715</v>
      </c>
    </row>
    <row r="257" spans="1:2">
      <c r="A257" s="66" t="s">
        <v>716</v>
      </c>
      <c r="B257" s="99" t="s">
        <v>687</v>
      </c>
    </row>
    <row r="258" spans="1:2">
      <c r="A258" s="66" t="s">
        <v>717</v>
      </c>
      <c r="B258" s="99" t="s">
        <v>718</v>
      </c>
    </row>
    <row r="259" spans="1:2">
      <c r="A259" s="66" t="s">
        <v>719</v>
      </c>
      <c r="B259" s="99" t="s">
        <v>689</v>
      </c>
    </row>
    <row r="260" spans="1:2">
      <c r="A260" s="66" t="s">
        <v>720</v>
      </c>
      <c r="B260" s="99" t="s">
        <v>721</v>
      </c>
    </row>
    <row r="261" spans="1:2">
      <c r="A261" s="66" t="s">
        <v>722</v>
      </c>
      <c r="B261" s="99" t="s">
        <v>723</v>
      </c>
    </row>
    <row r="262" spans="1:2">
      <c r="A262" s="66" t="s">
        <v>724</v>
      </c>
      <c r="B262" s="99" t="s">
        <v>725</v>
      </c>
    </row>
    <row r="263" spans="1:2">
      <c r="A263" s="66" t="s">
        <v>726</v>
      </c>
      <c r="B263" s="99" t="s">
        <v>691</v>
      </c>
    </row>
    <row r="264" spans="1:2">
      <c r="A264" s="66" t="s">
        <v>727</v>
      </c>
      <c r="B264" s="99" t="s">
        <v>693</v>
      </c>
    </row>
    <row r="265" spans="1:2">
      <c r="A265" s="66" t="s">
        <v>728</v>
      </c>
      <c r="B265" s="99" t="s">
        <v>729</v>
      </c>
    </row>
    <row r="266" spans="1:2">
      <c r="A266" s="66" t="s">
        <v>730</v>
      </c>
      <c r="B266" s="99" t="s">
        <v>731</v>
      </c>
    </row>
    <row r="267" spans="1:2">
      <c r="A267" s="66" t="s">
        <v>732</v>
      </c>
      <c r="B267" s="99" t="s">
        <v>733</v>
      </c>
    </row>
    <row r="268" spans="1:2">
      <c r="A268" s="66" t="s">
        <v>734</v>
      </c>
      <c r="B268" s="99" t="s">
        <v>695</v>
      </c>
    </row>
    <row r="269" spans="1:2">
      <c r="A269" s="66" t="s">
        <v>735</v>
      </c>
      <c r="B269" s="99" t="s">
        <v>697</v>
      </c>
    </row>
    <row r="270" spans="1:2">
      <c r="A270" s="66" t="s">
        <v>736</v>
      </c>
      <c r="B270" s="99" t="s">
        <v>737</v>
      </c>
    </row>
    <row r="271" spans="1:2">
      <c r="A271" s="66" t="s">
        <v>738</v>
      </c>
      <c r="B271" s="99" t="s">
        <v>739</v>
      </c>
    </row>
    <row r="272" spans="1:2">
      <c r="A272" s="66" t="s">
        <v>740</v>
      </c>
      <c r="B272" s="99" t="s">
        <v>699</v>
      </c>
    </row>
    <row r="273" spans="1:2">
      <c r="A273" s="66" t="s">
        <v>741</v>
      </c>
      <c r="B273" s="99" t="s">
        <v>742</v>
      </c>
    </row>
    <row r="274" spans="1:2">
      <c r="A274" s="66" t="s">
        <v>743</v>
      </c>
      <c r="B274" s="99" t="s">
        <v>744</v>
      </c>
    </row>
    <row r="275" spans="1:2">
      <c r="A275" s="66" t="s">
        <v>745</v>
      </c>
      <c r="B275" s="99" t="s">
        <v>701</v>
      </c>
    </row>
    <row r="276" spans="1:2">
      <c r="A276" s="66" t="s">
        <v>746</v>
      </c>
      <c r="B276" s="99" t="s">
        <v>703</v>
      </c>
    </row>
    <row r="277" spans="1:2">
      <c r="A277" s="66" t="s">
        <v>747</v>
      </c>
      <c r="B277" s="99" t="s">
        <v>705</v>
      </c>
    </row>
    <row r="278" spans="1:2">
      <c r="A278" s="100"/>
      <c r="B278" s="101"/>
    </row>
    <row r="279" spans="1:2" ht="14.25" thickBot="1"/>
    <row r="280" spans="1:2" ht="14.25" thickTop="1">
      <c r="A280" s="979" t="s">
        <v>289</v>
      </c>
      <c r="B280" s="980"/>
    </row>
    <row r="281" spans="1:2" ht="15" customHeight="1">
      <c r="A281" s="66" t="s">
        <v>356</v>
      </c>
      <c r="B281" s="99" t="s">
        <v>659</v>
      </c>
    </row>
    <row r="282" spans="1:2" ht="15" customHeight="1">
      <c r="A282" s="66" t="s">
        <v>358</v>
      </c>
      <c r="B282" s="99" t="s">
        <v>709</v>
      </c>
    </row>
    <row r="283" spans="1:2" ht="15" customHeight="1">
      <c r="A283" s="66" t="s">
        <v>360</v>
      </c>
      <c r="B283" s="99" t="s">
        <v>711</v>
      </c>
    </row>
    <row r="284" spans="1:2" ht="15" customHeight="1">
      <c r="A284" s="66" t="s">
        <v>362</v>
      </c>
      <c r="B284" s="99" t="s">
        <v>713</v>
      </c>
    </row>
    <row r="285" spans="1:2" ht="15" customHeight="1">
      <c r="A285" s="66" t="s">
        <v>364</v>
      </c>
      <c r="B285" s="99" t="s">
        <v>715</v>
      </c>
    </row>
    <row r="286" spans="1:2" ht="15" customHeight="1">
      <c r="A286" s="66" t="s">
        <v>366</v>
      </c>
      <c r="B286" s="99" t="s">
        <v>661</v>
      </c>
    </row>
    <row r="287" spans="1:2" ht="15" customHeight="1">
      <c r="A287" s="66" t="s">
        <v>368</v>
      </c>
      <c r="B287" s="99" t="s">
        <v>663</v>
      </c>
    </row>
    <row r="288" spans="1:2" ht="15" customHeight="1">
      <c r="A288" s="68" t="s">
        <v>370</v>
      </c>
      <c r="B288" s="99" t="s">
        <v>665</v>
      </c>
    </row>
    <row r="289" spans="1:2" ht="15" customHeight="1">
      <c r="A289" s="66" t="s">
        <v>372</v>
      </c>
      <c r="B289" s="99" t="s">
        <v>667</v>
      </c>
    </row>
    <row r="290" spans="1:2" ht="15" customHeight="1">
      <c r="A290" s="66" t="s">
        <v>374</v>
      </c>
      <c r="B290" s="99" t="s">
        <v>669</v>
      </c>
    </row>
    <row r="291" spans="1:2" ht="15" customHeight="1">
      <c r="A291" s="66" t="s">
        <v>376</v>
      </c>
      <c r="B291" s="99" t="s">
        <v>671</v>
      </c>
    </row>
    <row r="292" spans="1:2" ht="15" customHeight="1">
      <c r="A292" s="68" t="s">
        <v>378</v>
      </c>
      <c r="B292" s="99" t="s">
        <v>673</v>
      </c>
    </row>
    <row r="293" spans="1:2" ht="15" customHeight="1">
      <c r="A293" s="66" t="s">
        <v>380</v>
      </c>
      <c r="B293" s="99" t="s">
        <v>748</v>
      </c>
    </row>
    <row r="294" spans="1:2" ht="15" customHeight="1">
      <c r="A294" s="66" t="s">
        <v>382</v>
      </c>
      <c r="B294" s="99" t="s">
        <v>677</v>
      </c>
    </row>
    <row r="295" spans="1:2" ht="15" customHeight="1">
      <c r="A295" s="66" t="s">
        <v>384</v>
      </c>
      <c r="B295" s="99" t="s">
        <v>679</v>
      </c>
    </row>
    <row r="296" spans="1:2" ht="15" customHeight="1">
      <c r="A296" s="68" t="s">
        <v>386</v>
      </c>
      <c r="B296" s="99" t="s">
        <v>681</v>
      </c>
    </row>
    <row r="297" spans="1:2" ht="15" customHeight="1">
      <c r="A297" s="66" t="s">
        <v>388</v>
      </c>
      <c r="B297" s="99" t="s">
        <v>683</v>
      </c>
    </row>
    <row r="298" spans="1:2" ht="15" customHeight="1">
      <c r="A298" s="66" t="s">
        <v>390</v>
      </c>
      <c r="B298" s="99" t="s">
        <v>685</v>
      </c>
    </row>
    <row r="299" spans="1:2" ht="15" customHeight="1">
      <c r="A299" s="66" t="s">
        <v>392</v>
      </c>
      <c r="B299" s="99" t="s">
        <v>687</v>
      </c>
    </row>
    <row r="300" spans="1:2" ht="15" customHeight="1">
      <c r="A300" s="66" t="s">
        <v>394</v>
      </c>
      <c r="B300" s="99" t="s">
        <v>718</v>
      </c>
    </row>
    <row r="301" spans="1:2" ht="15" customHeight="1">
      <c r="A301" s="66" t="s">
        <v>396</v>
      </c>
      <c r="B301" s="99" t="s">
        <v>689</v>
      </c>
    </row>
    <row r="302" spans="1:2" ht="15" customHeight="1">
      <c r="A302" s="66" t="s">
        <v>398</v>
      </c>
      <c r="B302" s="99" t="s">
        <v>721</v>
      </c>
    </row>
    <row r="303" spans="1:2" ht="15" customHeight="1">
      <c r="A303" s="66" t="s">
        <v>400</v>
      </c>
      <c r="B303" s="99" t="s">
        <v>723</v>
      </c>
    </row>
    <row r="304" spans="1:2" ht="15" customHeight="1">
      <c r="A304" s="66" t="s">
        <v>402</v>
      </c>
      <c r="B304" s="99" t="s">
        <v>725</v>
      </c>
    </row>
    <row r="305" spans="1:2" ht="15" customHeight="1">
      <c r="A305" s="66" t="s">
        <v>404</v>
      </c>
      <c r="B305" s="99" t="s">
        <v>691</v>
      </c>
    </row>
    <row r="306" spans="1:2" ht="15" customHeight="1">
      <c r="A306" s="66" t="s">
        <v>406</v>
      </c>
      <c r="B306" s="99" t="s">
        <v>693</v>
      </c>
    </row>
    <row r="307" spans="1:2" ht="15" customHeight="1">
      <c r="A307" s="66" t="s">
        <v>408</v>
      </c>
      <c r="B307" s="99" t="s">
        <v>729</v>
      </c>
    </row>
    <row r="308" spans="1:2" ht="15" customHeight="1">
      <c r="A308" s="66" t="s">
        <v>410</v>
      </c>
      <c r="B308" s="99" t="s">
        <v>731</v>
      </c>
    </row>
    <row r="309" spans="1:2" ht="15" customHeight="1">
      <c r="A309" s="66" t="s">
        <v>412</v>
      </c>
      <c r="B309" s="99" t="s">
        <v>733</v>
      </c>
    </row>
    <row r="310" spans="1:2" ht="15" customHeight="1">
      <c r="A310" s="66" t="s">
        <v>414</v>
      </c>
      <c r="B310" s="99" t="s">
        <v>749</v>
      </c>
    </row>
    <row r="311" spans="1:2" ht="15" customHeight="1">
      <c r="A311" s="66" t="s">
        <v>416</v>
      </c>
      <c r="B311" s="99" t="s">
        <v>697</v>
      </c>
    </row>
    <row r="312" spans="1:2" ht="15" customHeight="1">
      <c r="A312" s="66" t="s">
        <v>418</v>
      </c>
      <c r="B312" s="99" t="s">
        <v>737</v>
      </c>
    </row>
    <row r="313" spans="1:2" ht="15" customHeight="1">
      <c r="A313" s="66" t="s">
        <v>420</v>
      </c>
      <c r="B313" s="99" t="s">
        <v>739</v>
      </c>
    </row>
    <row r="314" spans="1:2" ht="15" customHeight="1">
      <c r="A314" s="66" t="s">
        <v>422</v>
      </c>
      <c r="B314" s="99" t="s">
        <v>699</v>
      </c>
    </row>
    <row r="315" spans="1:2" ht="15" customHeight="1">
      <c r="A315" s="66" t="s">
        <v>424</v>
      </c>
      <c r="B315" s="99" t="s">
        <v>742</v>
      </c>
    </row>
    <row r="316" spans="1:2" ht="15" customHeight="1">
      <c r="A316" s="66" t="s">
        <v>426</v>
      </c>
      <c r="B316" s="99" t="s">
        <v>744</v>
      </c>
    </row>
    <row r="317" spans="1:2" ht="15" customHeight="1">
      <c r="A317" s="66" t="s">
        <v>428</v>
      </c>
      <c r="B317" s="99" t="s">
        <v>701</v>
      </c>
    </row>
    <row r="318" spans="1:2" ht="15" customHeight="1">
      <c r="A318" s="66" t="s">
        <v>430</v>
      </c>
      <c r="B318" s="99" t="s">
        <v>703</v>
      </c>
    </row>
    <row r="319" spans="1:2" ht="15" customHeight="1">
      <c r="A319" s="66" t="s">
        <v>432</v>
      </c>
      <c r="B319" s="99" t="s">
        <v>705</v>
      </c>
    </row>
    <row r="320" spans="1:2" ht="14.25" thickBot="1">
      <c r="A320" s="69" t="s">
        <v>434</v>
      </c>
      <c r="B320" s="70"/>
    </row>
    <row r="321" ht="14.25" thickTop="1"/>
  </sheetData>
  <sheetProtection algorithmName="SHA-512" hashValue="I+fukZhsgWUDmRuIMIOYj2O7Fh6yFcFQzBO28dVuKo86hLiZsbLPUZSfSHKMX6y0RTbuxviKi+3XvQ9FTDB4BQ==" saltValue="ZzQORhR8gsQpTyjSnFc67w==" spinCount="100000" sheet="1" objects="1" scenarios="1"/>
  <mergeCells count="9">
    <mergeCell ref="A222:B222"/>
    <mergeCell ref="A249:B249"/>
    <mergeCell ref="A280:B280"/>
    <mergeCell ref="A1:B1"/>
    <mergeCell ref="A61:B61"/>
    <mergeCell ref="A77:B77"/>
    <mergeCell ref="A96:B96"/>
    <mergeCell ref="A105:B105"/>
    <mergeCell ref="A173:B173"/>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66FF"/>
  </sheetPr>
  <dimension ref="A1:AR233"/>
  <sheetViews>
    <sheetView zoomScaleNormal="100" zoomScaleSheetLayoutView="100" workbookViewId="0">
      <selection activeCell="F48" sqref="F48:L48"/>
    </sheetView>
  </sheetViews>
  <sheetFormatPr defaultColWidth="0" defaultRowHeight="15.95" customHeight="1" zeroHeight="1"/>
  <cols>
    <col min="1" max="1" width="4" style="122" customWidth="1"/>
    <col min="2" max="2" width="2.125" style="122" customWidth="1"/>
    <col min="3" max="31" width="3.125" style="122" customWidth="1"/>
    <col min="32" max="44" width="2.875" style="122" hidden="1" customWidth="1"/>
    <col min="45" max="16384" width="3.375" style="122" hidden="1"/>
  </cols>
  <sheetData>
    <row r="1" spans="1:31" ht="15.95" customHeight="1">
      <c r="A1" s="1002" t="s">
        <v>2</v>
      </c>
      <c r="B1" s="1002"/>
      <c r="C1" s="1002"/>
    </row>
    <row r="2" spans="1:31" ht="15.95" customHeight="1" thickBot="1">
      <c r="A2" s="1002" t="s">
        <v>964</v>
      </c>
      <c r="B2" s="1002"/>
      <c r="C2" s="1002"/>
      <c r="D2" s="122" t="s">
        <v>3</v>
      </c>
      <c r="AB2" s="1029" t="s">
        <v>222</v>
      </c>
      <c r="AC2" s="1029"/>
      <c r="AD2" s="1029"/>
    </row>
    <row r="3" spans="1:31" ht="15.95" customHeight="1" thickBot="1">
      <c r="AB3" s="123" t="s">
        <v>223</v>
      </c>
      <c r="AC3" s="124" t="s">
        <v>223</v>
      </c>
      <c r="AD3" s="125" t="s">
        <v>224</v>
      </c>
    </row>
    <row r="4" spans="1:31" ht="15.95" customHeight="1"/>
    <row r="5" spans="1:31" ht="24.95" customHeight="1">
      <c r="A5" s="1030" t="s">
        <v>779</v>
      </c>
      <c r="B5" s="1030"/>
      <c r="C5" s="1030"/>
      <c r="D5" s="1030"/>
      <c r="E5" s="1030"/>
      <c r="F5" s="1030"/>
      <c r="G5" s="1030"/>
      <c r="H5" s="1030"/>
      <c r="I5" s="1030"/>
      <c r="J5" s="1030"/>
      <c r="K5" s="1030"/>
      <c r="L5" s="1030"/>
      <c r="M5" s="1030"/>
      <c r="N5" s="1030"/>
      <c r="O5" s="1030"/>
      <c r="P5" s="1030"/>
      <c r="Q5" s="1030"/>
      <c r="R5" s="1030"/>
      <c r="S5" s="1030"/>
      <c r="T5" s="1030"/>
      <c r="U5" s="1030"/>
      <c r="V5" s="1030"/>
      <c r="W5" s="1030"/>
      <c r="X5" s="1030"/>
      <c r="Y5" s="1030"/>
      <c r="Z5" s="1030"/>
      <c r="AA5" s="1030"/>
      <c r="AB5" s="1030"/>
      <c r="AC5" s="1030"/>
      <c r="AD5" s="1030"/>
      <c r="AE5" s="1030"/>
    </row>
    <row r="6" spans="1:31" ht="15.95" customHeight="1">
      <c r="A6" s="1003" t="s">
        <v>4</v>
      </c>
      <c r="B6" s="1003"/>
      <c r="C6" s="1003"/>
      <c r="D6" s="1003"/>
      <c r="E6" s="1003"/>
      <c r="F6" s="1003"/>
      <c r="G6" s="1003"/>
      <c r="H6" s="1003"/>
      <c r="I6" s="1003"/>
      <c r="J6" s="1003"/>
      <c r="K6" s="1003"/>
      <c r="L6" s="1003"/>
      <c r="M6" s="1003"/>
      <c r="N6" s="1003"/>
      <c r="O6" s="1003"/>
      <c r="P6" s="1003"/>
      <c r="Q6" s="1003"/>
      <c r="R6" s="1003"/>
      <c r="S6" s="1003"/>
      <c r="T6" s="1003"/>
      <c r="U6" s="1003"/>
      <c r="V6" s="1003"/>
      <c r="W6" s="1003"/>
      <c r="X6" s="1003"/>
      <c r="Y6" s="1003"/>
      <c r="Z6" s="1003"/>
      <c r="AA6" s="1003"/>
      <c r="AB6" s="1003"/>
      <c r="AC6" s="1003"/>
      <c r="AD6" s="1003"/>
      <c r="AE6" s="1003"/>
    </row>
    <row r="7" spans="1:31" ht="15.95" customHeight="1">
      <c r="A7" s="126"/>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row>
    <row r="8" spans="1:31" ht="15.95" customHeight="1">
      <c r="C8" s="1028" t="s">
        <v>5</v>
      </c>
      <c r="D8" s="1028"/>
      <c r="E8" s="1028"/>
      <c r="F8" s="1028"/>
      <c r="G8" s="1028"/>
      <c r="H8" s="1028"/>
      <c r="I8" s="1028"/>
      <c r="J8" s="1028"/>
      <c r="K8" s="1028"/>
      <c r="L8" s="1028"/>
      <c r="M8" s="1028"/>
      <c r="N8" s="1028"/>
      <c r="O8" s="1028"/>
      <c r="P8" s="1028"/>
      <c r="Q8" s="1028"/>
      <c r="R8" s="1028"/>
      <c r="S8" s="1028"/>
      <c r="T8" s="1028"/>
      <c r="U8" s="1028"/>
      <c r="V8" s="1028"/>
      <c r="W8" s="1028"/>
      <c r="X8" s="1028"/>
      <c r="Y8" s="1028"/>
      <c r="Z8" s="1028"/>
      <c r="AA8" s="1028"/>
    </row>
    <row r="9" spans="1:31" ht="15.95" customHeight="1">
      <c r="C9" s="1028" t="s">
        <v>6</v>
      </c>
      <c r="D9" s="1028"/>
      <c r="E9" s="1028"/>
      <c r="F9" s="1028"/>
      <c r="G9" s="1028"/>
      <c r="H9" s="1028"/>
      <c r="I9" s="1028"/>
      <c r="J9" s="1028"/>
      <c r="K9" s="1028"/>
      <c r="L9" s="1028"/>
      <c r="M9" s="1028"/>
      <c r="N9" s="1028"/>
      <c r="O9" s="1028"/>
      <c r="P9" s="1028"/>
      <c r="Q9" s="1028"/>
      <c r="R9" s="1028"/>
      <c r="S9" s="1028"/>
      <c r="T9" s="1028"/>
      <c r="U9" s="1028"/>
      <c r="V9" s="1028"/>
      <c r="W9" s="1028"/>
      <c r="X9" s="1028"/>
      <c r="Y9" s="1028"/>
      <c r="Z9" s="1028"/>
      <c r="AA9" s="1028"/>
    </row>
    <row r="10" spans="1:31" ht="15.95" customHeight="1">
      <c r="D10" s="127"/>
      <c r="E10" s="127"/>
      <c r="F10" s="128"/>
      <c r="G10" s="128"/>
      <c r="H10" s="128"/>
      <c r="I10" s="128"/>
      <c r="J10" s="128"/>
      <c r="K10" s="128"/>
      <c r="L10" s="128"/>
      <c r="M10" s="128"/>
      <c r="N10" s="127"/>
      <c r="O10" s="127"/>
      <c r="P10" s="127"/>
      <c r="Q10" s="127"/>
      <c r="R10" s="127"/>
      <c r="S10" s="127"/>
      <c r="T10" s="127"/>
      <c r="U10" s="127"/>
      <c r="V10" s="127"/>
      <c r="W10" s="1032" t="s">
        <v>771</v>
      </c>
      <c r="X10" s="1032"/>
      <c r="Y10" s="127" t="str">
        <f>入力シート!L184&amp;""</f>
        <v/>
      </c>
      <c r="Z10" s="127" t="s">
        <v>115</v>
      </c>
      <c r="AA10" s="127" t="str">
        <f>入力シート!N184&amp;""</f>
        <v/>
      </c>
      <c r="AB10" s="127" t="s">
        <v>772</v>
      </c>
      <c r="AC10" s="127" t="str">
        <f>入力シート!P184&amp;""</f>
        <v/>
      </c>
      <c r="AD10" s="127" t="s">
        <v>43</v>
      </c>
    </row>
    <row r="11" spans="1:31" ht="15.95" customHeight="1">
      <c r="D11" s="127"/>
      <c r="E11" s="1026" t="s">
        <v>262</v>
      </c>
      <c r="F11" s="1026"/>
      <c r="G11" s="1026"/>
      <c r="H11" s="1026"/>
      <c r="I11" s="1026"/>
      <c r="J11" s="1026"/>
      <c r="K11" s="1026"/>
      <c r="L11" s="127"/>
      <c r="M11" s="127"/>
      <c r="N11" s="127"/>
      <c r="O11" s="127"/>
      <c r="P11" s="127"/>
      <c r="Q11" s="127"/>
      <c r="R11" s="127"/>
      <c r="S11" s="127"/>
      <c r="T11" s="127"/>
      <c r="U11" s="127"/>
      <c r="V11" s="127"/>
      <c r="W11" s="127"/>
      <c r="X11" s="127"/>
      <c r="Y11" s="127"/>
      <c r="Z11" s="127"/>
      <c r="AA11" s="127"/>
      <c r="AB11" s="127"/>
      <c r="AC11" s="127"/>
      <c r="AD11" s="127"/>
    </row>
    <row r="12" spans="1:31" ht="15.95" customHeight="1">
      <c r="D12" s="127"/>
      <c r="E12" s="1026" t="s">
        <v>780</v>
      </c>
      <c r="F12" s="1026"/>
      <c r="G12" s="1026"/>
      <c r="H12" s="1026"/>
      <c r="I12" s="1026"/>
      <c r="J12" s="1026"/>
      <c r="K12" s="1026"/>
      <c r="L12" s="127"/>
      <c r="M12" s="127"/>
      <c r="N12" s="127"/>
      <c r="O12" s="127"/>
      <c r="P12" s="127"/>
      <c r="Q12" s="127"/>
      <c r="R12" s="127"/>
      <c r="S12" s="127"/>
      <c r="T12" s="127"/>
      <c r="U12" s="127"/>
      <c r="V12" s="127"/>
      <c r="W12" s="127"/>
      <c r="X12" s="127"/>
      <c r="Y12" s="127"/>
      <c r="Z12" s="127"/>
      <c r="AA12" s="127"/>
      <c r="AB12" s="127"/>
      <c r="AC12" s="127"/>
      <c r="AD12" s="127"/>
    </row>
    <row r="13" spans="1:31" ht="15.95" customHeight="1">
      <c r="D13" s="127"/>
      <c r="E13" s="127"/>
      <c r="F13" s="127"/>
      <c r="G13" s="127"/>
      <c r="H13" s="127"/>
      <c r="I13" s="127"/>
      <c r="J13" s="127"/>
      <c r="K13" s="127"/>
      <c r="L13" s="1027" t="s">
        <v>0</v>
      </c>
      <c r="M13" s="1027"/>
      <c r="N13" s="1027"/>
      <c r="O13" s="1027"/>
      <c r="P13" s="1027"/>
      <c r="Q13" s="127"/>
      <c r="R13" s="1026" t="str">
        <f>入力シート!K16&amp;""</f>
        <v/>
      </c>
      <c r="S13" s="1026"/>
      <c r="T13" s="1026"/>
      <c r="U13" s="1026"/>
      <c r="V13" s="1026"/>
      <c r="W13" s="1026"/>
      <c r="X13" s="1026"/>
      <c r="Y13" s="1026"/>
      <c r="Z13" s="1026"/>
      <c r="AA13" s="1026"/>
      <c r="AB13" s="1026"/>
      <c r="AC13" s="1026"/>
      <c r="AD13" s="127"/>
    </row>
    <row r="14" spans="1:31" ht="15.95" customHeight="1">
      <c r="D14" s="127"/>
      <c r="E14" s="127"/>
      <c r="F14" s="127"/>
      <c r="G14" s="127"/>
      <c r="H14" s="127"/>
      <c r="I14" s="127"/>
      <c r="J14" s="127"/>
      <c r="K14" s="127"/>
      <c r="L14" s="1027" t="s">
        <v>7</v>
      </c>
      <c r="M14" s="1027"/>
      <c r="N14" s="1027"/>
      <c r="O14" s="1027"/>
      <c r="P14" s="1027"/>
      <c r="Q14" s="127"/>
      <c r="R14" s="129" t="s">
        <v>251</v>
      </c>
      <c r="S14" s="1033" t="str">
        <f>入力シート!K17&amp;""</f>
        <v/>
      </c>
      <c r="T14" s="1033"/>
      <c r="U14" s="1033"/>
      <c r="V14" s="129" t="s">
        <v>1</v>
      </c>
      <c r="W14" s="1033" t="str">
        <f>入力シート!N17&amp;""</f>
        <v/>
      </c>
      <c r="X14" s="1033"/>
      <c r="Y14" s="1033"/>
      <c r="Z14" s="1033"/>
      <c r="AA14" s="130"/>
      <c r="AB14" s="130"/>
      <c r="AC14" s="130"/>
      <c r="AD14" s="127"/>
    </row>
    <row r="15" spans="1:31" ht="15.95" customHeight="1">
      <c r="D15" s="127"/>
      <c r="E15" s="127"/>
      <c r="F15" s="127"/>
      <c r="G15" s="127"/>
      <c r="H15" s="127"/>
      <c r="I15" s="127"/>
      <c r="J15" s="127"/>
      <c r="K15" s="127"/>
      <c r="L15" s="1025" t="s">
        <v>8</v>
      </c>
      <c r="M15" s="1025"/>
      <c r="N15" s="1025"/>
      <c r="O15" s="1025"/>
      <c r="P15" s="1025"/>
      <c r="Q15" s="127"/>
      <c r="R15" s="1031" t="str">
        <f>入力シート!K18&amp;入力シート!N18&amp;入力シート!O18&amp;入力シート!S18&amp;入力シート!K19</f>
        <v>選択選択</v>
      </c>
      <c r="S15" s="1031"/>
      <c r="T15" s="1031"/>
      <c r="U15" s="1031"/>
      <c r="V15" s="1031"/>
      <c r="W15" s="1031"/>
      <c r="X15" s="1031"/>
      <c r="Y15" s="1031"/>
      <c r="Z15" s="1031"/>
      <c r="AA15" s="1031"/>
      <c r="AB15" s="1031"/>
      <c r="AC15" s="1031"/>
      <c r="AD15" s="127"/>
    </row>
    <row r="16" spans="1:31" ht="15.95" customHeight="1">
      <c r="D16" s="127"/>
      <c r="E16" s="127"/>
      <c r="F16" s="127"/>
      <c r="G16" s="127"/>
      <c r="H16" s="127"/>
      <c r="I16" s="127"/>
      <c r="J16" s="127"/>
      <c r="K16" s="127"/>
      <c r="L16" s="1027" t="s">
        <v>9</v>
      </c>
      <c r="M16" s="1027"/>
      <c r="N16" s="1027"/>
      <c r="O16" s="1027"/>
      <c r="P16" s="1027"/>
      <c r="Q16" s="127"/>
      <c r="R16" s="1031"/>
      <c r="S16" s="1031"/>
      <c r="T16" s="1031"/>
      <c r="U16" s="1031"/>
      <c r="V16" s="1031"/>
      <c r="W16" s="1031"/>
      <c r="X16" s="1031"/>
      <c r="Y16" s="1031"/>
      <c r="Z16" s="1031"/>
      <c r="AA16" s="1031"/>
      <c r="AB16" s="1031"/>
      <c r="AC16" s="1031"/>
      <c r="AD16" s="127"/>
    </row>
    <row r="17" spans="3:30" ht="15.95" customHeight="1">
      <c r="D17" s="127"/>
      <c r="E17" s="127"/>
      <c r="F17" s="127"/>
      <c r="G17" s="127"/>
      <c r="H17" s="127"/>
      <c r="I17" s="127"/>
      <c r="J17" s="127"/>
      <c r="K17" s="127"/>
      <c r="L17" s="1027" t="s">
        <v>10</v>
      </c>
      <c r="M17" s="1027"/>
      <c r="N17" s="1027"/>
      <c r="O17" s="1027"/>
      <c r="P17" s="1027"/>
      <c r="Q17" s="127"/>
      <c r="R17" s="1031" t="str">
        <f>入力シート!$H$33&amp;""</f>
        <v/>
      </c>
      <c r="S17" s="1031"/>
      <c r="T17" s="1031"/>
      <c r="U17" s="1031"/>
      <c r="V17" s="1031"/>
      <c r="W17" s="1031"/>
      <c r="X17" s="1031"/>
      <c r="Y17" s="1031"/>
      <c r="Z17" s="1031"/>
      <c r="AA17" s="1031"/>
      <c r="AB17" s="1031"/>
      <c r="AC17" s="1031"/>
      <c r="AD17" s="127"/>
    </row>
    <row r="18" spans="3:30" ht="15.95" customHeight="1">
      <c r="D18" s="127"/>
      <c r="E18" s="127"/>
      <c r="F18" s="127"/>
      <c r="G18" s="127"/>
      <c r="H18" s="127"/>
      <c r="I18" s="127"/>
      <c r="J18" s="127"/>
      <c r="K18" s="127"/>
      <c r="L18" s="1024" t="s">
        <v>11</v>
      </c>
      <c r="M18" s="1024"/>
      <c r="N18" s="1024"/>
      <c r="O18" s="1024"/>
      <c r="P18" s="1024"/>
      <c r="Q18" s="127"/>
      <c r="R18" s="1031"/>
      <c r="S18" s="1031"/>
      <c r="T18" s="1031"/>
      <c r="U18" s="1031"/>
      <c r="V18" s="1031"/>
      <c r="W18" s="1031"/>
      <c r="X18" s="1031"/>
      <c r="Y18" s="1031"/>
      <c r="Z18" s="1031"/>
      <c r="AA18" s="1031"/>
      <c r="AB18" s="1031"/>
      <c r="AC18" s="1031"/>
      <c r="AD18" s="129"/>
    </row>
    <row r="19" spans="3:30" ht="15.95" customHeight="1">
      <c r="D19" s="127"/>
      <c r="E19" s="127"/>
      <c r="F19" s="127"/>
      <c r="G19" s="127"/>
      <c r="H19" s="127"/>
      <c r="I19" s="127"/>
      <c r="J19" s="127"/>
      <c r="K19" s="127"/>
      <c r="L19" s="1025" t="s">
        <v>12</v>
      </c>
      <c r="M19" s="1025"/>
      <c r="N19" s="1025"/>
      <c r="O19" s="1025"/>
      <c r="P19" s="1025"/>
      <c r="Q19" s="127"/>
      <c r="R19" s="131"/>
      <c r="S19" s="131"/>
      <c r="T19" s="131"/>
      <c r="U19" s="131"/>
      <c r="V19" s="131"/>
      <c r="W19" s="131"/>
      <c r="X19" s="131"/>
      <c r="Y19" s="131"/>
      <c r="Z19" s="131"/>
      <c r="AA19" s="131"/>
      <c r="AB19" s="131"/>
      <c r="AC19" s="131"/>
      <c r="AD19" s="127"/>
    </row>
    <row r="20" spans="3:30" ht="15.95" customHeight="1">
      <c r="D20" s="127"/>
      <c r="E20" s="127"/>
      <c r="F20" s="127"/>
      <c r="G20" s="127"/>
      <c r="H20" s="127"/>
      <c r="I20" s="127"/>
      <c r="J20" s="127"/>
      <c r="K20" s="127"/>
      <c r="L20" s="1027" t="s">
        <v>13</v>
      </c>
      <c r="M20" s="1027"/>
      <c r="N20" s="1027"/>
      <c r="O20" s="1027"/>
      <c r="P20" s="1027"/>
      <c r="Q20" s="127"/>
      <c r="R20" s="1033" t="str">
        <f>入力シート!L20&amp;""</f>
        <v/>
      </c>
      <c r="S20" s="1033"/>
      <c r="T20" s="1033"/>
      <c r="U20" s="129" t="s">
        <v>1</v>
      </c>
      <c r="V20" s="1033" t="str">
        <f>入力シート!O20&amp;""</f>
        <v/>
      </c>
      <c r="W20" s="1033"/>
      <c r="X20" s="1033"/>
      <c r="Y20" s="129" t="s">
        <v>1</v>
      </c>
      <c r="Z20" s="1033" t="str">
        <f>入力シート!S20&amp;""</f>
        <v/>
      </c>
      <c r="AA20" s="1033"/>
      <c r="AB20" s="1033"/>
      <c r="AC20" s="1033"/>
      <c r="AD20" s="127"/>
    </row>
    <row r="21" spans="3:30" ht="15.95" customHeight="1">
      <c r="D21" s="127"/>
      <c r="E21" s="127"/>
      <c r="F21" s="127"/>
      <c r="G21" s="127"/>
      <c r="H21" s="127"/>
      <c r="I21" s="127"/>
      <c r="J21" s="127"/>
      <c r="K21" s="127"/>
      <c r="L21" s="1002" t="s">
        <v>14</v>
      </c>
      <c r="M21" s="1002"/>
      <c r="N21" s="1002"/>
      <c r="O21" s="1002"/>
      <c r="P21" s="1002"/>
      <c r="Q21" s="127"/>
      <c r="R21" s="1033" t="str">
        <f>入力シート!L21&amp;""</f>
        <v/>
      </c>
      <c r="S21" s="1033"/>
      <c r="T21" s="1033"/>
      <c r="U21" s="129" t="s">
        <v>1</v>
      </c>
      <c r="V21" s="1033" t="str">
        <f>入力シート!O21&amp;""</f>
        <v/>
      </c>
      <c r="W21" s="1033"/>
      <c r="X21" s="1033"/>
      <c r="Y21" s="129" t="s">
        <v>1</v>
      </c>
      <c r="Z21" s="1033" t="str">
        <f>入力シート!S21&amp;""</f>
        <v/>
      </c>
      <c r="AA21" s="1033"/>
      <c r="AB21" s="1033"/>
      <c r="AC21" s="1033"/>
      <c r="AD21" s="127"/>
    </row>
    <row r="22" spans="3:30" ht="15.95" customHeight="1">
      <c r="L22" s="132" t="s">
        <v>225</v>
      </c>
      <c r="M22" s="132"/>
      <c r="N22" s="132"/>
      <c r="O22" s="132"/>
      <c r="P22" s="132"/>
      <c r="R22" s="133"/>
      <c r="S22" s="133"/>
      <c r="T22" s="133"/>
      <c r="U22" s="133"/>
      <c r="V22" s="133"/>
      <c r="W22" s="133"/>
      <c r="X22" s="133"/>
      <c r="Y22" s="133"/>
      <c r="Z22" s="133"/>
      <c r="AA22" s="133"/>
      <c r="AB22" s="133"/>
      <c r="AC22" s="133"/>
    </row>
    <row r="23" spans="3:30" ht="15.95" customHeight="1" thickBot="1">
      <c r="D23" s="1035" t="s">
        <v>15</v>
      </c>
      <c r="E23" s="1035"/>
      <c r="F23" s="1035"/>
      <c r="G23" s="1035"/>
      <c r="K23" s="1035" t="s">
        <v>16</v>
      </c>
      <c r="L23" s="1035"/>
      <c r="M23" s="1035"/>
      <c r="N23" s="1035"/>
      <c r="O23" s="1035"/>
      <c r="S23" s="1003" t="s">
        <v>17</v>
      </c>
      <c r="T23" s="1003"/>
      <c r="U23" s="1003"/>
      <c r="V23" s="1003"/>
      <c r="W23" s="1003"/>
      <c r="X23" s="1003"/>
      <c r="Y23" s="1003"/>
      <c r="Z23" s="1003"/>
    </row>
    <row r="24" spans="3:30" ht="15.95" customHeight="1" thickBot="1">
      <c r="C24" s="134" t="s">
        <v>226</v>
      </c>
      <c r="D24" s="135"/>
      <c r="E24" s="135"/>
      <c r="F24" s="135"/>
      <c r="G24" s="135"/>
      <c r="H24" s="136"/>
      <c r="I24" s="137"/>
      <c r="J24" s="134" t="s">
        <v>226</v>
      </c>
      <c r="K24" s="135"/>
      <c r="L24" s="135"/>
      <c r="M24" s="135"/>
      <c r="N24" s="135"/>
      <c r="O24" s="135"/>
      <c r="P24" s="136"/>
      <c r="Q24" s="137"/>
      <c r="R24" s="123"/>
      <c r="S24" s="125"/>
      <c r="T24" s="1036" t="s">
        <v>19</v>
      </c>
      <c r="U24" s="1036"/>
      <c r="V24" s="123"/>
      <c r="W24" s="124"/>
      <c r="X24" s="124"/>
      <c r="Y24" s="124"/>
      <c r="Z24" s="124"/>
      <c r="AA24" s="125"/>
    </row>
    <row r="25" spans="3:30" ht="15.95" customHeight="1">
      <c r="M25" s="126"/>
      <c r="N25" s="126"/>
      <c r="O25" s="126"/>
      <c r="P25" s="138" t="s">
        <v>254</v>
      </c>
      <c r="Q25" s="1034" t="s">
        <v>256</v>
      </c>
      <c r="R25" s="1034"/>
      <c r="S25" s="1034"/>
      <c r="T25" s="1034"/>
      <c r="U25" s="1034"/>
      <c r="V25" s="1034"/>
      <c r="W25" s="139" t="s">
        <v>253</v>
      </c>
      <c r="X25" s="1034" t="s">
        <v>255</v>
      </c>
      <c r="Y25" s="1034"/>
      <c r="Z25" s="1034"/>
      <c r="AA25" s="1034"/>
      <c r="AB25" s="1034"/>
      <c r="AC25" s="1034"/>
      <c r="AD25" s="126" t="s">
        <v>252</v>
      </c>
    </row>
    <row r="26" spans="3:30" ht="15.95" customHeight="1">
      <c r="M26" s="126"/>
      <c r="N26" s="126"/>
      <c r="O26" s="126"/>
      <c r="P26" s="126"/>
      <c r="Q26" s="126"/>
      <c r="R26" s="126"/>
      <c r="S26" s="126"/>
      <c r="T26" s="126"/>
      <c r="U26" s="126"/>
      <c r="V26" s="126"/>
      <c r="W26" s="126"/>
      <c r="X26" s="126"/>
      <c r="Y26" s="126"/>
      <c r="Z26" s="126"/>
      <c r="AA26" s="126"/>
      <c r="AB26" s="126"/>
    </row>
    <row r="27" spans="3:30" ht="15.95" customHeight="1">
      <c r="C27" s="140" t="s">
        <v>20</v>
      </c>
      <c r="D27" s="140"/>
      <c r="J27" s="141" t="s">
        <v>21</v>
      </c>
      <c r="O27" s="1056" t="s">
        <v>219</v>
      </c>
      <c r="P27" s="1057"/>
      <c r="Q27" s="1057"/>
      <c r="R27" s="1058"/>
      <c r="S27" s="1056" t="s">
        <v>22</v>
      </c>
      <c r="T27" s="1057"/>
      <c r="U27" s="1057"/>
      <c r="V27" s="1057"/>
      <c r="W27" s="1046" t="s">
        <v>227</v>
      </c>
      <c r="X27" s="1046"/>
      <c r="Y27" s="1051" t="s">
        <v>23</v>
      </c>
      <c r="Z27" s="1051"/>
      <c r="AA27" s="1051"/>
      <c r="AB27" s="1051"/>
      <c r="AC27" s="1051"/>
      <c r="AD27" s="1052"/>
    </row>
    <row r="28" spans="3:30" ht="15.95" customHeight="1" thickBot="1">
      <c r="C28" s="1068" t="s">
        <v>24</v>
      </c>
      <c r="D28" s="1068"/>
      <c r="E28" s="141" t="s">
        <v>25</v>
      </c>
      <c r="J28" s="141" t="s">
        <v>26</v>
      </c>
      <c r="O28" s="1059"/>
      <c r="P28" s="1060"/>
      <c r="Q28" s="1060"/>
      <c r="R28" s="1061"/>
      <c r="S28" s="1059" t="s">
        <v>263</v>
      </c>
      <c r="T28" s="1060"/>
      <c r="U28" s="1060"/>
      <c r="V28" s="1060"/>
      <c r="W28" s="1047"/>
      <c r="X28" s="1047"/>
      <c r="Y28" s="1054"/>
      <c r="Z28" s="1054"/>
      <c r="AA28" s="1054"/>
      <c r="AB28" s="1054"/>
      <c r="AC28" s="1054"/>
      <c r="AD28" s="1055"/>
    </row>
    <row r="29" spans="3:30" ht="15.95" customHeight="1" thickBot="1">
      <c r="C29" s="142">
        <v>1</v>
      </c>
      <c r="E29" s="141" t="s">
        <v>27</v>
      </c>
      <c r="J29" s="126" t="s">
        <v>228</v>
      </c>
      <c r="K29" s="123"/>
      <c r="L29" s="125"/>
      <c r="O29" s="1065" t="s">
        <v>220</v>
      </c>
      <c r="P29" s="1066"/>
      <c r="Q29" s="1066"/>
      <c r="R29" s="1067"/>
      <c r="S29" s="1062" t="s">
        <v>259</v>
      </c>
      <c r="T29" s="1063"/>
      <c r="U29" s="1063"/>
      <c r="V29" s="1063"/>
      <c r="W29" s="1063"/>
      <c r="X29" s="1063"/>
      <c r="Y29" s="1063"/>
      <c r="Z29" s="1063"/>
      <c r="AA29" s="1063"/>
      <c r="AB29" s="1063"/>
      <c r="AC29" s="1063"/>
      <c r="AD29" s="1064"/>
    </row>
    <row r="30" spans="3:30" ht="15.95" customHeight="1">
      <c r="E30" s="141" t="s">
        <v>28</v>
      </c>
      <c r="O30" s="1056" t="s">
        <v>221</v>
      </c>
      <c r="P30" s="1057"/>
      <c r="Q30" s="1057"/>
      <c r="R30" s="1058"/>
      <c r="S30" s="1050" t="s">
        <v>260</v>
      </c>
      <c r="T30" s="1051"/>
      <c r="U30" s="1051"/>
      <c r="V30" s="1051"/>
      <c r="W30" s="1051"/>
      <c r="X30" s="1051"/>
      <c r="Y30" s="1051"/>
      <c r="Z30" s="1051"/>
      <c r="AA30" s="1051"/>
      <c r="AB30" s="1051"/>
      <c r="AC30" s="1051"/>
      <c r="AD30" s="1052"/>
    </row>
    <row r="31" spans="3:30" ht="15.95" customHeight="1">
      <c r="O31" s="1059"/>
      <c r="P31" s="1060"/>
      <c r="Q31" s="1060"/>
      <c r="R31" s="1061"/>
      <c r="S31" s="1053" t="s">
        <v>261</v>
      </c>
      <c r="T31" s="1054"/>
      <c r="U31" s="1054"/>
      <c r="V31" s="1054"/>
      <c r="W31" s="1054"/>
      <c r="X31" s="1054"/>
      <c r="Y31" s="1054"/>
      <c r="Z31" s="1054"/>
      <c r="AA31" s="1054"/>
      <c r="AB31" s="1054"/>
      <c r="AC31" s="1054"/>
      <c r="AD31" s="1055"/>
    </row>
    <row r="32" spans="3:30" ht="15.95" customHeight="1">
      <c r="M32" s="126"/>
      <c r="N32" s="126"/>
      <c r="O32" s="126"/>
      <c r="P32" s="126"/>
      <c r="Q32" s="133"/>
      <c r="R32" s="133"/>
      <c r="S32" s="133"/>
      <c r="T32" s="133"/>
      <c r="U32" s="133"/>
      <c r="V32" s="133"/>
      <c r="W32" s="133"/>
      <c r="X32" s="133"/>
      <c r="Y32" s="133"/>
      <c r="Z32" s="133"/>
      <c r="AA32" s="133"/>
      <c r="AB32" s="133"/>
    </row>
    <row r="33" spans="1:31" ht="15.95" customHeight="1" thickBot="1">
      <c r="A33" s="126" t="s">
        <v>29</v>
      </c>
      <c r="C33" s="143" t="s">
        <v>30</v>
      </c>
      <c r="AA33" s="141" t="s">
        <v>31</v>
      </c>
      <c r="AB33" s="141"/>
      <c r="AC33" s="141"/>
    </row>
    <row r="34" spans="1:31" ht="18" customHeight="1" thickBot="1">
      <c r="A34" s="144" t="s">
        <v>229</v>
      </c>
      <c r="C34" s="1012" t="s">
        <v>230</v>
      </c>
      <c r="D34" s="1013"/>
      <c r="E34" s="1014"/>
      <c r="F34" s="290" t="str">
        <f>MID(入力シート!$K$15,COLUMN(入力シート!A35),1)</f>
        <v/>
      </c>
      <c r="G34" s="291" t="str">
        <f>MID(入力シート!$K$15,COLUMN(入力シート!B35),1)</f>
        <v/>
      </c>
      <c r="H34" s="291" t="str">
        <f>MID(入力シート!$K$15,COLUMN(入力シート!C35),1)</f>
        <v/>
      </c>
      <c r="I34" s="291" t="str">
        <f>MID(入力シート!$K$15,COLUMN(入力シート!D35),1)</f>
        <v/>
      </c>
      <c r="J34" s="292" t="str">
        <f>MID(入力シート!$K$15,COLUMN(入力シート!E35),1)</f>
        <v/>
      </c>
      <c r="K34" s="291" t="str">
        <f>MID(入力シート!$K$15,COLUMN(入力シート!F35),1)</f>
        <v/>
      </c>
      <c r="L34" s="291" t="str">
        <f>MID(入力シート!$K$15,COLUMN(入力シート!G35),1)</f>
        <v/>
      </c>
      <c r="M34" s="291" t="str">
        <f>MID(入力シート!$K$15,COLUMN(入力シート!H35),1)</f>
        <v/>
      </c>
      <c r="N34" s="291" t="str">
        <f>MID(入力シート!$K$15,COLUMN(入力シート!I35),1)</f>
        <v/>
      </c>
      <c r="O34" s="291" t="str">
        <f>MID(入力シート!$K$15,COLUMN(入力シート!J35),1)</f>
        <v/>
      </c>
      <c r="P34" s="291" t="str">
        <f>MID(入力シート!$K$15,COLUMN(入力シート!K35),1)</f>
        <v/>
      </c>
      <c r="Q34" s="291" t="str">
        <f>MID(入力シート!$K$15,COLUMN(入力シート!L35),1)</f>
        <v/>
      </c>
      <c r="R34" s="291" t="str">
        <f>MID(入力シート!$K$15,COLUMN(入力シート!M35),1)</f>
        <v/>
      </c>
      <c r="S34" s="291" t="str">
        <f>MID(入力シート!$K$15,COLUMN(入力シート!N35),1)</f>
        <v/>
      </c>
      <c r="T34" s="291" t="str">
        <f>MID(入力シート!$K$15,COLUMN(入力シート!O35),1)</f>
        <v/>
      </c>
      <c r="U34" s="291" t="str">
        <f>MID(入力シート!$K$15,COLUMN(入力シート!P35),1)</f>
        <v/>
      </c>
      <c r="V34" s="291" t="str">
        <f>MID(入力シート!$K$15,COLUMN(入力シート!Q35),1)</f>
        <v/>
      </c>
      <c r="W34" s="291" t="str">
        <f>MID(入力シート!$K$15,COLUMN(入力シート!R35),1)</f>
        <v/>
      </c>
      <c r="X34" s="291" t="str">
        <f>MID(入力シート!$K$15,COLUMN(入力シート!S35),1)</f>
        <v/>
      </c>
      <c r="Y34" s="293" t="str">
        <f>MID(入力シート!$K$15,COLUMN(入力シート!T35),1)</f>
        <v/>
      </c>
      <c r="Z34" s="147"/>
      <c r="AA34" s="148" t="str">
        <f>入力シート!X20</f>
        <v>　　</v>
      </c>
      <c r="AB34" s="141" t="s">
        <v>32</v>
      </c>
      <c r="AC34" s="141"/>
    </row>
    <row r="35" spans="1:31" ht="18" customHeight="1" thickBot="1">
      <c r="C35" s="1015"/>
      <c r="D35" s="1016"/>
      <c r="E35" s="1017"/>
      <c r="F35" s="294" t="str">
        <f>MID(入力シート!$K$15,COLUMN(入力シート!U35),1)</f>
        <v/>
      </c>
      <c r="G35" s="295" t="str">
        <f>MID(入力シート!$K$15,COLUMN(入力シート!V35),1)</f>
        <v/>
      </c>
      <c r="H35" s="295" t="str">
        <f>MID(入力シート!$K$15,COLUMN(入力シート!W35),1)</f>
        <v/>
      </c>
      <c r="I35" s="295" t="str">
        <f>MID(入力シート!$K$15,COLUMN(入力シート!X35),1)</f>
        <v/>
      </c>
      <c r="J35" s="295" t="str">
        <f>MID(入力シート!$K$15,COLUMN(入力シート!Y35),1)</f>
        <v/>
      </c>
      <c r="K35" s="295" t="str">
        <f>MID(入力シート!$K$15,COLUMN(入力シート!Z35),1)</f>
        <v/>
      </c>
      <c r="L35" s="295" t="str">
        <f>MID(入力シート!$K$15,COLUMN(入力シート!AA35),1)</f>
        <v/>
      </c>
      <c r="M35" s="295" t="str">
        <f>MID(入力シート!$K$15,COLUMN(入力シート!AB35),1)</f>
        <v/>
      </c>
      <c r="N35" s="295" t="str">
        <f>MID(入力シート!$K$15,COLUMN(入力シート!AC35),1)</f>
        <v/>
      </c>
      <c r="O35" s="295" t="str">
        <f>MID(入力シート!$K$15,COLUMN(入力シート!AD35),1)</f>
        <v/>
      </c>
      <c r="P35" s="295" t="str">
        <f>MID(入力シート!$K$15,COLUMN(入力シート!AE35),1)</f>
        <v/>
      </c>
      <c r="Q35" s="295" t="str">
        <f>MID(入力シート!$K$15,COLUMN(入力シート!AF35),1)</f>
        <v/>
      </c>
      <c r="R35" s="295" t="str">
        <f>MID(入力シート!$K$15,COLUMN(入力シート!AG35),1)</f>
        <v/>
      </c>
      <c r="S35" s="295" t="str">
        <f>MID(入力シート!$K$15,COLUMN(入力シート!AH35),1)</f>
        <v/>
      </c>
      <c r="T35" s="295" t="str">
        <f>MID(入力シート!$K$15,COLUMN(入力シート!AI35),1)</f>
        <v/>
      </c>
      <c r="U35" s="295" t="str">
        <f>MID(入力シート!$K$15,COLUMN(入力シート!AJ35),1)</f>
        <v/>
      </c>
      <c r="V35" s="295" t="str">
        <f>MID(入力シート!$K$15,COLUMN(入力シート!AK35),1)</f>
        <v/>
      </c>
      <c r="W35" s="295" t="str">
        <f>MID(入力シート!$K$15,COLUMN(入力シート!AL35),1)</f>
        <v/>
      </c>
      <c r="X35" s="295" t="str">
        <f>MID(入力シート!$K$15,COLUMN(入力シート!AM35),1)</f>
        <v/>
      </c>
      <c r="Y35" s="296" t="str">
        <f>MID(入力シート!$K$15,COLUMN(入力シート!AN35),1)</f>
        <v/>
      </c>
      <c r="AA35" s="141"/>
      <c r="AB35" s="141" t="s">
        <v>33</v>
      </c>
      <c r="AC35" s="141"/>
    </row>
    <row r="36" spans="1:31" ht="18" customHeight="1">
      <c r="C36" s="1012" t="s">
        <v>34</v>
      </c>
      <c r="D36" s="1013"/>
      <c r="E36" s="1014"/>
      <c r="F36" s="290" t="str">
        <f>MID(入力シート!$K$16,COLUMN(入力シート!$A$1),1)</f>
        <v/>
      </c>
      <c r="G36" s="291" t="str">
        <f>MID(入力シート!$K$16,COLUMN(入力シート!$B$1),1)</f>
        <v/>
      </c>
      <c r="H36" s="291" t="str">
        <f>MID(入力シート!$K$16,COLUMN(入力シート!$C$1),1)</f>
        <v/>
      </c>
      <c r="I36" s="291" t="str">
        <f>MID(入力シート!$K$16,COLUMN(入力シート!$D$1),1)</f>
        <v/>
      </c>
      <c r="J36" s="291" t="str">
        <f>MID(入力シート!$K$16,COLUMN(入力シート!$E$1),1)</f>
        <v/>
      </c>
      <c r="K36" s="291" t="str">
        <f>MID(入力シート!$K$16,COLUMN(入力シート!$F$1),1)</f>
        <v/>
      </c>
      <c r="L36" s="291" t="str">
        <f>MID(入力シート!$K$16,COLUMN(入力シート!$G$1),1)</f>
        <v/>
      </c>
      <c r="M36" s="291" t="str">
        <f>MID(入力シート!$K$16,COLUMN(入力シート!$H$1),1)</f>
        <v/>
      </c>
      <c r="N36" s="291" t="str">
        <f>MID(入力シート!$K$16,COLUMN(入力シート!$I$1),1)</f>
        <v/>
      </c>
      <c r="O36" s="291" t="str">
        <f>MID(入力シート!$K$16,COLUMN(入力シート!$J$1),1)</f>
        <v/>
      </c>
      <c r="P36" s="291" t="str">
        <f>MID(入力シート!$K$16,COLUMN(入力シート!$K$1),1)</f>
        <v/>
      </c>
      <c r="Q36" s="291" t="str">
        <f>MID(入力シート!$K$16,COLUMN(入力シート!$L$1),1)</f>
        <v/>
      </c>
      <c r="R36" s="291" t="str">
        <f>MID(入力シート!$K$16,COLUMN(入力シート!$M$1),1)</f>
        <v/>
      </c>
      <c r="S36" s="291" t="str">
        <f>MID(入力シート!$K$16,COLUMN(入力シート!$N$1),1)</f>
        <v/>
      </c>
      <c r="T36" s="291" t="str">
        <f>MID(入力シート!$K$16,COLUMN(入力シート!$O$1),1)</f>
        <v/>
      </c>
      <c r="U36" s="291" t="str">
        <f>MID(入力シート!$K$16,COLUMN(入力シート!$P$1),1)</f>
        <v/>
      </c>
      <c r="V36" s="291" t="str">
        <f>MID(入力シート!$K$16,COLUMN(入力シート!$Q$1),1)</f>
        <v/>
      </c>
      <c r="W36" s="291" t="str">
        <f>MID(入力シート!$K$16,COLUMN(入力シート!$R$1),1)</f>
        <v/>
      </c>
      <c r="X36" s="291" t="str">
        <f>MID(入力シート!$K$16,COLUMN(入力シート!$S$1),1)</f>
        <v/>
      </c>
      <c r="Y36" s="293" t="str">
        <f>MID(入力シート!$K$16,COLUMN(入力シート!$T$1),1)</f>
        <v/>
      </c>
      <c r="AC36" s="1003" t="s">
        <v>35</v>
      </c>
      <c r="AD36" s="1003"/>
      <c r="AE36" s="1003"/>
    </row>
    <row r="37" spans="1:31" ht="18" customHeight="1" thickBot="1">
      <c r="C37" s="1015" t="s">
        <v>36</v>
      </c>
      <c r="D37" s="1016"/>
      <c r="E37" s="1017"/>
      <c r="F37" s="294" t="str">
        <f>MID(入力シート!$K$16,COLUMN(入力シート!$U$1),1)</f>
        <v/>
      </c>
      <c r="G37" s="295" t="str">
        <f>MID(入力シート!$K$16,COLUMN(入力シート!$V$1),1)</f>
        <v/>
      </c>
      <c r="H37" s="295" t="str">
        <f>MID(入力シート!$K$16,COLUMN(入力シート!$W$1),1)</f>
        <v/>
      </c>
      <c r="I37" s="295" t="str">
        <f>MID(入力シート!$K$16,COLUMN(入力シート!$X$1),1)</f>
        <v/>
      </c>
      <c r="J37" s="295" t="str">
        <f>MID(入力シート!$K$16,COLUMN(入力シート!$Y$1),1)</f>
        <v/>
      </c>
      <c r="K37" s="295" t="str">
        <f>MID(入力シート!$K$16,COLUMN(入力シート!$Z$1),1)</f>
        <v/>
      </c>
      <c r="L37" s="295" t="str">
        <f>MID(入力シート!$K$16,COLUMN(入力シート!$AA$1),1)</f>
        <v/>
      </c>
      <c r="M37" s="295" t="str">
        <f>MID(入力シート!$K$16,COLUMN(入力シート!$AB$1),1)</f>
        <v/>
      </c>
      <c r="N37" s="295" t="str">
        <f>MID(入力シート!$K$16,COLUMN(入力シート!$AC$1),1)</f>
        <v/>
      </c>
      <c r="O37" s="295" t="str">
        <f>MID(入力シート!$K$16,COLUMN(入力シート!$AD$1),1)</f>
        <v/>
      </c>
      <c r="P37" s="295" t="str">
        <f>MID(入力シート!$K$16,COLUMN(入力シート!$AE$1),1)</f>
        <v/>
      </c>
      <c r="Q37" s="295" t="str">
        <f>MID(入力シート!$K$16,COLUMN(入力シート!$AF$1),1)</f>
        <v/>
      </c>
      <c r="R37" s="295" t="str">
        <f>MID(入力シート!$K$16,COLUMN(入力シート!$AG$1),1)</f>
        <v/>
      </c>
      <c r="S37" s="295" t="str">
        <f>MID(入力シート!$K$16,COLUMN(入力シート!$AH$1),1)</f>
        <v/>
      </c>
      <c r="T37" s="295" t="str">
        <f>MID(入力シート!$K$16,COLUMN(入力シート!$AI$1),1)</f>
        <v/>
      </c>
      <c r="U37" s="295" t="str">
        <f>MID(入力シート!$K$16,COLUMN(入力シート!$AJ$1),1)</f>
        <v/>
      </c>
      <c r="V37" s="295" t="str">
        <f>MID(入力シート!$K$16,COLUMN(入力シート!$AK$1),1)</f>
        <v/>
      </c>
      <c r="W37" s="295" t="str">
        <f>MID(入力シート!$K$16,COLUMN(入力シート!$AL$1),1)</f>
        <v/>
      </c>
      <c r="X37" s="295" t="str">
        <f>MID(入力シート!$K$16,COLUMN(入力シート!$AM$1),1)</f>
        <v/>
      </c>
      <c r="Y37" s="296" t="str">
        <f>MID(入力シート!$K$16,COLUMN(入力シート!$AN$1),1)</f>
        <v/>
      </c>
      <c r="AD37" s="152" t="s">
        <v>18</v>
      </c>
    </row>
    <row r="38" spans="1:31" ht="18" customHeight="1"/>
    <row r="39" spans="1:31" ht="18" customHeight="1" thickBot="1">
      <c r="C39" s="143" t="s">
        <v>37</v>
      </c>
    </row>
    <row r="40" spans="1:31" ht="18" customHeight="1" thickBot="1">
      <c r="A40" s="144" t="s">
        <v>231</v>
      </c>
      <c r="C40" s="1069" t="s">
        <v>38</v>
      </c>
      <c r="D40" s="1070"/>
      <c r="E40" s="1070"/>
      <c r="F40" s="1070"/>
      <c r="G40" s="1071"/>
      <c r="H40" s="297" t="str">
        <f>MID(入力シート!$N$38,COLUMN()-7,1)</f>
        <v/>
      </c>
      <c r="I40" s="298" t="str">
        <f>MID(入力シート!$N$38,COLUMN()-7,1)</f>
        <v/>
      </c>
      <c r="J40" s="299"/>
      <c r="K40" s="299"/>
      <c r="L40" s="299"/>
      <c r="M40" s="299"/>
      <c r="N40" s="1021" t="s">
        <v>39</v>
      </c>
      <c r="O40" s="1022"/>
      <c r="P40" s="1023"/>
      <c r="Q40" s="297" t="str">
        <f>MID(入力シート!$Z$39,COLUMN()-16,1)</f>
        <v/>
      </c>
      <c r="R40" s="298" t="str">
        <f>MID(入力シート!$Z$39,COLUMN()-16,1)</f>
        <v/>
      </c>
      <c r="S40" s="299" t="s">
        <v>1</v>
      </c>
      <c r="T40" s="297" t="str">
        <f>IF(入力シート!$O$39="","",MID(TEXT(入力シート!$O$39,"000000"),COLUMN()-19,1))&amp;""</f>
        <v/>
      </c>
      <c r="U40" s="300" t="str">
        <f>IF(入力シート!$O$39="","",MID(TEXT(入力シート!$O$39,"000000"),COLUMN()-19,1))&amp;""</f>
        <v/>
      </c>
      <c r="V40" s="300" t="str">
        <f>IF(入力シート!$O$39="","",MID(TEXT(入力シート!$O$39,"000000"),COLUMN()-19,1))&amp;""</f>
        <v/>
      </c>
      <c r="W40" s="300" t="str">
        <f>IF(入力シート!$O$39="","",MID(TEXT(入力シート!$O$39,"000000"),COLUMN()-19,1))&amp;""</f>
        <v/>
      </c>
      <c r="X40" s="300" t="str">
        <f>IF(入力シート!$O$39="","",MID(TEXT(入力シート!$O$39,"000000"),COLUMN()-19,1))&amp;""</f>
        <v/>
      </c>
      <c r="Y40" s="298" t="str">
        <f>IF(入力シート!$O$39="","",MID(TEXT(入力シート!$O$39,"000000"),COLUMN()-19,1))&amp;""</f>
        <v/>
      </c>
      <c r="Z40" s="299" t="s">
        <v>1</v>
      </c>
      <c r="AA40" s="301"/>
    </row>
    <row r="41" spans="1:31" ht="18" customHeight="1" thickBot="1">
      <c r="C41" s="1069" t="s">
        <v>232</v>
      </c>
      <c r="D41" s="1070"/>
      <c r="E41" s="1070"/>
      <c r="F41" s="1070"/>
      <c r="G41" s="1071"/>
      <c r="H41" s="297" t="str">
        <f>MID(入力シート!$H$32,COLUMN()-7,1)</f>
        <v/>
      </c>
      <c r="I41" s="300" t="str">
        <f>MID(入力シート!$H$32,COLUMN()-7,1)</f>
        <v/>
      </c>
      <c r="J41" s="300" t="str">
        <f>MID(入力シート!$H$32,COLUMN()-7,1)</f>
        <v/>
      </c>
      <c r="K41" s="300" t="str">
        <f>MID(入力シート!$H$32,COLUMN()-7,1)</f>
        <v/>
      </c>
      <c r="L41" s="300" t="str">
        <f>MID(入力シート!$H$32,COLUMN()-7,1)</f>
        <v/>
      </c>
      <c r="M41" s="300" t="str">
        <f>MID(入力シート!$H$32,COLUMN()-7,1)</f>
        <v/>
      </c>
      <c r="N41" s="300" t="str">
        <f>MID(入力シート!$H$32,COLUMN()-7,1)</f>
        <v/>
      </c>
      <c r="O41" s="300" t="str">
        <f>MID(入力シート!$H$32,COLUMN()-7,1)</f>
        <v/>
      </c>
      <c r="P41" s="300" t="str">
        <f>MID(入力シート!$H$32,COLUMN()-7,1)</f>
        <v/>
      </c>
      <c r="Q41" s="300" t="str">
        <f>MID(入力シート!$H$32,COLUMN()-7,1)</f>
        <v/>
      </c>
      <c r="R41" s="300" t="str">
        <f>MID(入力シート!$H$32,COLUMN()-7,1)</f>
        <v/>
      </c>
      <c r="S41" s="300" t="str">
        <f>MID(入力シート!$H$32,COLUMN()-7,1)</f>
        <v/>
      </c>
      <c r="T41" s="300" t="str">
        <f>MID(入力シート!$H$32,COLUMN()-7,1)</f>
        <v/>
      </c>
      <c r="U41" s="300" t="str">
        <f>MID(入力シート!$H$32,COLUMN()-7,1)</f>
        <v/>
      </c>
      <c r="V41" s="300" t="str">
        <f>MID(入力シート!$H$32,COLUMN()-7,1)</f>
        <v/>
      </c>
      <c r="W41" s="300" t="str">
        <f>MID(入力シート!$H$32,COLUMN()-7,1)</f>
        <v/>
      </c>
      <c r="X41" s="300" t="str">
        <f>MID(入力シート!$H$32,COLUMN()-7,1)</f>
        <v/>
      </c>
      <c r="Y41" s="300" t="str">
        <f>MID(入力シート!$H$32,COLUMN()-7,1)</f>
        <v/>
      </c>
      <c r="Z41" s="300" t="str">
        <f>MID(入力シート!$H$32,COLUMN()-7,1)</f>
        <v/>
      </c>
      <c r="AA41" s="298" t="str">
        <f>MID(入力シート!$H$32,COLUMN()-7,1)</f>
        <v/>
      </c>
    </row>
    <row r="42" spans="1:31" ht="18" customHeight="1" thickBot="1">
      <c r="C42" s="1069" t="s">
        <v>10</v>
      </c>
      <c r="D42" s="1070"/>
      <c r="E42" s="1070"/>
      <c r="F42" s="1070"/>
      <c r="G42" s="1071"/>
      <c r="H42" s="297" t="str">
        <f>MID(入力シート!$H$33,COLUMN()-7,1)</f>
        <v/>
      </c>
      <c r="I42" s="300" t="str">
        <f>MID(入力シート!$H$33,COLUMN()-7,1)</f>
        <v/>
      </c>
      <c r="J42" s="300" t="str">
        <f>MID(入力シート!$H$33,COLUMN()-7,1)</f>
        <v/>
      </c>
      <c r="K42" s="300" t="str">
        <f>MID(入力シート!$H$33,COLUMN()-7,1)</f>
        <v/>
      </c>
      <c r="L42" s="300" t="str">
        <f>MID(入力シート!$H$33,COLUMN()-7,1)</f>
        <v/>
      </c>
      <c r="M42" s="300" t="str">
        <f>MID(入力シート!$H$33,COLUMN()-7,1)</f>
        <v/>
      </c>
      <c r="N42" s="300" t="str">
        <f>MID(入力シート!$H$33,COLUMN()-7,1)</f>
        <v/>
      </c>
      <c r="O42" s="300" t="str">
        <f>MID(入力シート!$H$33,COLUMN()-7,1)</f>
        <v/>
      </c>
      <c r="P42" s="300" t="str">
        <f>MID(入力シート!$H$33,COLUMN()-7,1)</f>
        <v/>
      </c>
      <c r="Q42" s="300" t="str">
        <f>MID(入力シート!$H$33,COLUMN()-7,1)</f>
        <v/>
      </c>
      <c r="R42" s="300" t="str">
        <f>MID(入力シート!$H$33,COLUMN()-7,1)</f>
        <v/>
      </c>
      <c r="S42" s="300" t="str">
        <f>MID(入力シート!$H$33,COLUMN()-7,1)</f>
        <v/>
      </c>
      <c r="T42" s="300" t="str">
        <f>MID(入力シート!$H$33,COLUMN()-7,1)</f>
        <v/>
      </c>
      <c r="U42" s="300" t="str">
        <f>MID(入力シート!$H$33,COLUMN()-7,1)</f>
        <v/>
      </c>
      <c r="V42" s="300" t="str">
        <f>MID(入力シート!$H$33,COLUMN()-7,1)</f>
        <v/>
      </c>
      <c r="W42" s="300" t="str">
        <f>MID(入力シート!$H$33,COLUMN()-7,1)</f>
        <v/>
      </c>
      <c r="X42" s="300" t="str">
        <f>MID(入力シート!$H$33,COLUMN()-7,1)</f>
        <v/>
      </c>
      <c r="Y42" s="300" t="str">
        <f>MID(入力シート!$H$33,COLUMN()-7,1)</f>
        <v/>
      </c>
      <c r="Z42" s="300" t="str">
        <f>MID(入力シート!$H$33,COLUMN()-7,1)</f>
        <v/>
      </c>
      <c r="AA42" s="298" t="str">
        <f>MID(入力シート!$H$33,COLUMN()-7,1)</f>
        <v/>
      </c>
      <c r="AC42" s="1003" t="s">
        <v>35</v>
      </c>
      <c r="AD42" s="1003"/>
      <c r="AE42" s="1003"/>
    </row>
    <row r="43" spans="1:31" ht="18" customHeight="1" thickBot="1">
      <c r="C43" s="1069" t="s">
        <v>40</v>
      </c>
      <c r="D43" s="1070"/>
      <c r="E43" s="1070"/>
      <c r="F43" s="1070"/>
      <c r="G43" s="1071"/>
      <c r="H43" s="302" t="str">
        <f>入力シート!$K$37</f>
        <v/>
      </c>
      <c r="I43" s="299"/>
      <c r="J43" s="297" t="str">
        <f>IF(入力シート!$L$37="","",MID(TEXT(入力シート!$L$37,"00"),COLUMN()-9,1))</f>
        <v/>
      </c>
      <c r="K43" s="298" t="str">
        <f>IF(入力シート!$L$37="","",MID(TEXT(入力シート!$L$37,"00"),COLUMN()-9,1))</f>
        <v/>
      </c>
      <c r="L43" s="299" t="s">
        <v>41</v>
      </c>
      <c r="M43" s="297" t="str">
        <f>IF(入力シート!$N$37="","",MID(TEXT(入力シート!$N$37,"00"),COLUMN()-12,1))</f>
        <v/>
      </c>
      <c r="N43" s="298" t="str">
        <f>IF(入力シート!$N$37="","",MID(TEXT(入力シート!$N$37,"00"),COLUMN()-12,1))</f>
        <v/>
      </c>
      <c r="O43" s="299" t="s">
        <v>42</v>
      </c>
      <c r="P43" s="297" t="str">
        <f>IF(入力シート!$P$37="","",MID(TEXT(入力シート!$P$37,"00"),COLUMN()-15,1))</f>
        <v/>
      </c>
      <c r="Q43" s="298" t="str">
        <f>IF(入力シート!$P$37="","",MID(TEXT(入力シート!$P$37,"00"),COLUMN()-15,1))</f>
        <v/>
      </c>
      <c r="R43" s="299" t="s">
        <v>43</v>
      </c>
      <c r="S43" s="299"/>
      <c r="T43" s="299"/>
      <c r="U43" s="299"/>
      <c r="V43" s="299"/>
      <c r="W43" s="299"/>
      <c r="X43" s="299"/>
      <c r="Y43" s="299"/>
      <c r="Z43" s="299"/>
      <c r="AA43" s="299"/>
      <c r="AD43" s="152" t="s">
        <v>233</v>
      </c>
    </row>
    <row r="44" spans="1:31" ht="18" customHeight="1">
      <c r="C44" s="370" t="s">
        <v>45</v>
      </c>
      <c r="D44" s="127"/>
      <c r="E44" s="127"/>
      <c r="F44" s="127"/>
      <c r="G44" s="127"/>
      <c r="H44" s="127"/>
      <c r="I44" s="127"/>
      <c r="J44" s="127"/>
      <c r="K44" s="127"/>
      <c r="L44" s="127"/>
      <c r="P44" s="127" t="s">
        <v>989</v>
      </c>
      <c r="Q44" s="127"/>
      <c r="R44" s="127"/>
      <c r="S44" s="127"/>
      <c r="T44" s="127"/>
      <c r="U44" s="127"/>
      <c r="V44" s="127"/>
      <c r="W44" s="127"/>
      <c r="X44" s="127"/>
      <c r="Y44" s="127"/>
    </row>
    <row r="45" spans="1:31" ht="18" customHeight="1" thickBot="1">
      <c r="C45" s="127"/>
      <c r="D45" s="370" t="s">
        <v>46</v>
      </c>
      <c r="E45" s="127"/>
      <c r="F45" s="127"/>
      <c r="G45" s="127"/>
      <c r="H45" s="127"/>
      <c r="I45" s="127"/>
      <c r="J45" s="127"/>
      <c r="K45" s="127"/>
      <c r="L45" s="127"/>
      <c r="P45" s="127"/>
      <c r="Q45" s="127" t="s">
        <v>990</v>
      </c>
      <c r="R45" s="127"/>
      <c r="S45" s="127"/>
      <c r="T45" s="127"/>
      <c r="U45" s="127"/>
      <c r="V45" s="127"/>
      <c r="W45" s="127"/>
      <c r="X45" s="127"/>
      <c r="Y45" s="127"/>
    </row>
    <row r="46" spans="1:31" ht="18" customHeight="1" thickBot="1">
      <c r="A46" s="144" t="s">
        <v>234</v>
      </c>
      <c r="C46" s="1018" t="s">
        <v>47</v>
      </c>
      <c r="D46" s="153" t="str">
        <f>MID(入力シート!$K$24,COLUMN()-3,1)</f>
        <v/>
      </c>
      <c r="E46" s="154" t="str">
        <f>MID(入力シート!$K$24,COLUMN()-3,1)</f>
        <v/>
      </c>
      <c r="F46" s="1006" t="str">
        <f>入力シート!E24&amp;""</f>
        <v>　　　</v>
      </c>
      <c r="G46" s="1007"/>
      <c r="H46" s="1007"/>
      <c r="I46" s="1007"/>
      <c r="J46" s="1007"/>
      <c r="K46" s="1007"/>
      <c r="L46" s="1008"/>
      <c r="M46" s="1018" t="s">
        <v>48</v>
      </c>
      <c r="N46" s="123" t="s">
        <v>54</v>
      </c>
      <c r="O46" s="125" t="s">
        <v>112</v>
      </c>
      <c r="P46" s="1048" t="s">
        <v>808</v>
      </c>
      <c r="Q46" s="1049"/>
      <c r="R46" s="1049"/>
      <c r="S46" s="1049"/>
      <c r="T46" s="1049"/>
      <c r="U46" s="1049"/>
      <c r="V46" s="1049"/>
      <c r="W46" s="1049"/>
      <c r="X46" s="1005" t="s">
        <v>781</v>
      </c>
      <c r="Y46" s="1005"/>
      <c r="Z46" s="1005"/>
      <c r="AA46" s="1005"/>
      <c r="AB46" s="1005"/>
    </row>
    <row r="47" spans="1:31" ht="18" customHeight="1" thickBot="1">
      <c r="C47" s="1019"/>
      <c r="D47" s="153" t="str">
        <f>MID(入力シート!$R$24,COLUMN()-3,1)</f>
        <v/>
      </c>
      <c r="E47" s="154" t="str">
        <f>MID(入力シート!$R$24,COLUMN()-3,1)</f>
        <v/>
      </c>
      <c r="F47" s="1009" t="str">
        <f>入力シート!N24&amp;""</f>
        <v/>
      </c>
      <c r="G47" s="1010"/>
      <c r="H47" s="1010"/>
      <c r="I47" s="1010"/>
      <c r="J47" s="1010"/>
      <c r="K47" s="1010"/>
      <c r="L47" s="1011"/>
      <c r="M47" s="1019"/>
      <c r="N47" s="123"/>
      <c r="O47" s="125"/>
      <c r="P47" s="1004"/>
      <c r="Q47" s="1005"/>
      <c r="R47" s="1005"/>
      <c r="S47" s="1005"/>
      <c r="T47" s="1005"/>
      <c r="U47" s="1005"/>
      <c r="V47" s="1045" t="s">
        <v>782</v>
      </c>
      <c r="W47" s="1045"/>
      <c r="X47" s="1005" t="s">
        <v>781</v>
      </c>
      <c r="Y47" s="1005"/>
      <c r="Z47" s="1005"/>
      <c r="AA47" s="1005"/>
      <c r="AB47" s="1005"/>
    </row>
    <row r="48" spans="1:31" ht="18" customHeight="1" thickBot="1">
      <c r="C48" s="1020"/>
      <c r="D48" s="153" t="str">
        <f>MID(入力シート!$Y$24,COLUMN()-3,1)</f>
        <v/>
      </c>
      <c r="E48" s="154" t="str">
        <f>MID(入力シート!$Y$24,COLUMN()-3,1)</f>
        <v/>
      </c>
      <c r="F48" s="1009" t="str">
        <f>入力シート!U24&amp;""</f>
        <v/>
      </c>
      <c r="G48" s="1010"/>
      <c r="H48" s="1010"/>
      <c r="I48" s="1010"/>
      <c r="J48" s="1010"/>
      <c r="K48" s="1010"/>
      <c r="L48" s="1011"/>
      <c r="M48" s="1019"/>
      <c r="N48" s="123"/>
      <c r="O48" s="125"/>
      <c r="P48" s="1004"/>
      <c r="Q48" s="1005"/>
      <c r="R48" s="1005"/>
      <c r="S48" s="1005"/>
      <c r="T48" s="1005"/>
      <c r="U48" s="1005"/>
      <c r="V48" s="159"/>
      <c r="W48" s="159"/>
      <c r="X48" s="1005" t="s">
        <v>781</v>
      </c>
      <c r="Y48" s="1005"/>
      <c r="Z48" s="1005"/>
      <c r="AA48" s="1005"/>
      <c r="AB48" s="1005"/>
    </row>
    <row r="49" spans="1:31" ht="18" customHeight="1" thickBot="1">
      <c r="C49" s="122" t="s">
        <v>235</v>
      </c>
      <c r="D49" s="122" t="s">
        <v>49</v>
      </c>
      <c r="M49" s="1019"/>
      <c r="N49" s="123"/>
      <c r="O49" s="125"/>
      <c r="P49" s="1004"/>
      <c r="Q49" s="1005"/>
      <c r="R49" s="1005"/>
      <c r="S49" s="1005"/>
      <c r="T49" s="1005"/>
      <c r="U49" s="1005"/>
      <c r="V49" s="159"/>
      <c r="W49" s="159"/>
      <c r="X49" s="1005" t="s">
        <v>781</v>
      </c>
      <c r="Y49" s="1005"/>
      <c r="Z49" s="1005"/>
      <c r="AA49" s="1005"/>
      <c r="AB49" s="1005"/>
      <c r="AC49" s="1003" t="s">
        <v>35</v>
      </c>
      <c r="AD49" s="1003"/>
      <c r="AE49" s="1003"/>
    </row>
    <row r="50" spans="1:31" ht="18" customHeight="1" thickBot="1">
      <c r="C50" s="153" t="str">
        <f>TRIM(MID(TEXT(入力シート!$H$22,"?????????"),COLUMN(入力シート!$A$1),1))</f>
        <v/>
      </c>
      <c r="D50" s="156" t="str">
        <f>TRIM(MID(TEXT(入力シート!$H$22,"?????????"),COLUMN(入力シート!$B$1),1))</f>
        <v/>
      </c>
      <c r="E50" s="156" t="str">
        <f>TRIM(MID(TEXT(入力シート!$H$22,"?????????"),COLUMN(入力シート!$C$1),1))</f>
        <v/>
      </c>
      <c r="F50" s="156" t="str">
        <f>TRIM(MID(TEXT(入力シート!$H$22,"?????????"),COLUMN(入力シート!$D$1),1))</f>
        <v/>
      </c>
      <c r="G50" s="156" t="str">
        <f>TRIM(MID(TEXT(入力シート!$H$22,"?????????"),COLUMN(入力シート!$E$1),1))</f>
        <v/>
      </c>
      <c r="H50" s="156" t="str">
        <f>TRIM(MID(TEXT(入力シート!$H$22,"?????????"),COLUMN(入力シート!$F$1),1))</f>
        <v/>
      </c>
      <c r="I50" s="156" t="str">
        <f>TRIM(MID(TEXT(入力シート!$H$22,"?????????"),COLUMN(入力シート!$G1),1))</f>
        <v/>
      </c>
      <c r="J50" s="156" t="str">
        <f>TRIM(MID(TEXT(入力シート!$H$22,"?????????"),COLUMN(入力シート!$H$1),1))</f>
        <v/>
      </c>
      <c r="K50" s="154" t="str">
        <f>TRIM(MID(TEXT(入力シート!$H$22,"?????????"),COLUMN(入力シート!$I$1),1))</f>
        <v/>
      </c>
      <c r="M50" s="1020"/>
      <c r="N50" s="123"/>
      <c r="O50" s="125"/>
      <c r="P50" s="1004"/>
      <c r="Q50" s="1005"/>
      <c r="R50" s="1005"/>
      <c r="S50" s="1005"/>
      <c r="T50" s="1005"/>
      <c r="U50" s="1005"/>
      <c r="V50" s="159"/>
      <c r="W50" s="159"/>
      <c r="X50" s="1005" t="s">
        <v>781</v>
      </c>
      <c r="Y50" s="1005"/>
      <c r="Z50" s="1005"/>
      <c r="AA50" s="1005"/>
      <c r="AB50" s="1005"/>
      <c r="AD50" s="152" t="s">
        <v>236</v>
      </c>
    </row>
    <row r="51" spans="1:31" ht="15.95" customHeight="1" thickBot="1">
      <c r="A51" s="1003" t="s">
        <v>52</v>
      </c>
      <c r="B51" s="1003"/>
      <c r="C51" s="1003"/>
      <c r="D51" s="1003"/>
      <c r="E51" s="1003"/>
      <c r="F51" s="1003"/>
      <c r="G51" s="1003"/>
      <c r="H51" s="1003"/>
      <c r="I51" s="1003"/>
      <c r="J51" s="1003"/>
      <c r="K51" s="1003"/>
      <c r="L51" s="1003"/>
      <c r="M51" s="1003"/>
      <c r="N51" s="1003"/>
      <c r="O51" s="1003"/>
      <c r="P51" s="1003"/>
      <c r="Q51" s="1003"/>
      <c r="R51" s="1003"/>
      <c r="S51" s="1003"/>
      <c r="T51" s="1003"/>
      <c r="U51" s="1003"/>
      <c r="V51" s="1003"/>
      <c r="W51" s="1003"/>
      <c r="X51" s="1003"/>
      <c r="Y51" s="1003"/>
      <c r="Z51" s="1003"/>
      <c r="AA51" s="1003"/>
      <c r="AB51" s="1003"/>
      <c r="AC51" s="1003"/>
      <c r="AD51" s="1003"/>
      <c r="AE51" s="1003"/>
    </row>
    <row r="52" spans="1:31" ht="18" customHeight="1" thickBot="1">
      <c r="AB52" s="123" t="s">
        <v>53</v>
      </c>
      <c r="AC52" s="124" t="s">
        <v>56</v>
      </c>
      <c r="AD52" s="125" t="s">
        <v>54</v>
      </c>
    </row>
    <row r="53" spans="1:31" ht="18" customHeight="1">
      <c r="AB53" s="287"/>
      <c r="AC53" s="287"/>
      <c r="AD53" s="287"/>
    </row>
    <row r="54" spans="1:31" ht="18" customHeight="1">
      <c r="AB54" s="282"/>
      <c r="AC54" s="282"/>
      <c r="AD54" s="282"/>
    </row>
    <row r="55" spans="1:31" ht="18" customHeight="1" thickBot="1">
      <c r="D55" s="1035" t="s">
        <v>15</v>
      </c>
      <c r="E55" s="1035"/>
      <c r="F55" s="1035"/>
      <c r="G55" s="1035"/>
      <c r="K55" s="1003" t="s">
        <v>17</v>
      </c>
      <c r="L55" s="1003"/>
      <c r="M55" s="1003"/>
      <c r="N55" s="1003"/>
      <c r="O55" s="1003"/>
      <c r="P55" s="1003"/>
      <c r="Q55" s="1003"/>
      <c r="R55" s="1003"/>
    </row>
    <row r="56" spans="1:31" ht="18" customHeight="1" thickBot="1">
      <c r="C56" s="134" t="s">
        <v>18</v>
      </c>
      <c r="D56" s="162"/>
      <c r="E56" s="162"/>
      <c r="F56" s="162"/>
      <c r="G56" s="162"/>
      <c r="H56" s="163"/>
      <c r="J56" s="164" t="str">
        <f>IF(申請書!$R$24="","",申請書!$R$24)</f>
        <v/>
      </c>
      <c r="K56" s="165" t="str">
        <f>IF(申請書!$S$24="","",申請書!$S$24)</f>
        <v/>
      </c>
      <c r="L56" s="1037" t="str">
        <f>IF(申請書!$T$24="（　　）","（　　）",申請書!$T$24)</f>
        <v>（　　）</v>
      </c>
      <c r="M56" s="1038"/>
      <c r="N56" s="164" t="str">
        <f>IF(申請書!$V$24="","",申請書!$V$24)</f>
        <v/>
      </c>
      <c r="O56" s="166" t="str">
        <f>IF(申請書!$W$24="","",申請書!$W$24)</f>
        <v/>
      </c>
      <c r="P56" s="166" t="str">
        <f>IF(申請書!$X$24="","",申請書!$X$24)</f>
        <v/>
      </c>
      <c r="Q56" s="166" t="str">
        <f>IF(申請書!$Y$24="","",申請書!$Y$24)</f>
        <v/>
      </c>
      <c r="R56" s="166" t="str">
        <f>IF(申請書!$Z$24="","",申請書!$Z$24)</f>
        <v/>
      </c>
      <c r="S56" s="165" t="str">
        <f>IF(申請書!$AA$24="","",申請書!$AA$24)</f>
        <v/>
      </c>
    </row>
    <row r="57" spans="1:31" ht="18" customHeight="1">
      <c r="C57" s="167"/>
      <c r="D57" s="167"/>
      <c r="E57" s="167"/>
      <c r="F57" s="167"/>
      <c r="G57" s="167"/>
      <c r="H57" s="167"/>
      <c r="J57" s="167"/>
      <c r="K57" s="167"/>
      <c r="L57" s="168"/>
      <c r="M57" s="168"/>
      <c r="N57" s="167"/>
      <c r="O57" s="167"/>
      <c r="P57" s="167"/>
      <c r="Q57" s="167"/>
      <c r="R57" s="167"/>
      <c r="S57" s="167"/>
    </row>
    <row r="58" spans="1:31" ht="18" customHeight="1"/>
    <row r="59" spans="1:31" ht="18" customHeight="1" thickBot="1">
      <c r="A59" s="281" t="s">
        <v>29</v>
      </c>
      <c r="C59" s="143" t="s">
        <v>75</v>
      </c>
      <c r="D59" s="143" t="s">
        <v>55</v>
      </c>
    </row>
    <row r="60" spans="1:31" ht="18" customHeight="1" thickBot="1">
      <c r="A60" s="144" t="s">
        <v>57</v>
      </c>
      <c r="C60" s="1039" t="s">
        <v>38</v>
      </c>
      <c r="D60" s="1040"/>
      <c r="E60" s="1040"/>
      <c r="F60" s="1040"/>
      <c r="G60" s="1041"/>
      <c r="H60" s="153" t="str">
        <f>MID(入力シート!$N$38,COLUMN()-7,1)</f>
        <v/>
      </c>
      <c r="I60" s="154" t="str">
        <f>MID(入力シート!$N$38,COLUMN()-7,1)</f>
        <v/>
      </c>
      <c r="J60" s="282"/>
      <c r="K60" s="282"/>
      <c r="L60" s="282"/>
      <c r="M60" s="282"/>
      <c r="N60" s="1042" t="s">
        <v>39</v>
      </c>
      <c r="O60" s="1043"/>
      <c r="P60" s="1044"/>
      <c r="Q60" s="153" t="str">
        <f>MID(入力シート!$Z$39,COLUMN()-16,1)</f>
        <v/>
      </c>
      <c r="R60" s="154" t="str">
        <f>MID(入力シート!$Z$39,COLUMN()-16,1)</f>
        <v/>
      </c>
      <c r="S60" s="155" t="s">
        <v>1</v>
      </c>
      <c r="T60" s="153" t="str">
        <f>IF(入力シート!$O$39="","",MID(TEXT(入力シート!$O$39,"000000"),COLUMN()-19,1))</f>
        <v/>
      </c>
      <c r="U60" s="156" t="str">
        <f>IF(入力シート!$O$39="","",MID(TEXT(入力シート!$O$39,"000000"),COLUMN()-19,1))</f>
        <v/>
      </c>
      <c r="V60" s="156" t="str">
        <f>IF(入力シート!$O$39="","",MID(TEXT(入力シート!$O$39,"000000"),COLUMN()-19,1))</f>
        <v/>
      </c>
      <c r="W60" s="156" t="str">
        <f>IF(入力シート!$O$39="","",MID(TEXT(入力シート!$O$39,"000000"),COLUMN()-19,1))</f>
        <v/>
      </c>
      <c r="X60" s="156" t="str">
        <f>IF(入力シート!$O$39="","",MID(TEXT(入力シート!$O$39,"000000"),COLUMN()-19,1))</f>
        <v/>
      </c>
      <c r="Y60" s="154" t="str">
        <f>IF(入力シート!$O$39="","",MID(TEXT(入力シート!$O$39,"000000"),COLUMN()-19,1))</f>
        <v/>
      </c>
      <c r="Z60" s="282" t="s">
        <v>1</v>
      </c>
      <c r="AA60" s="169"/>
    </row>
    <row r="61" spans="1:31" ht="18" customHeight="1" thickBot="1">
      <c r="C61" s="170"/>
      <c r="D61" s="1072" t="s">
        <v>51</v>
      </c>
      <c r="E61" s="1072"/>
      <c r="F61" s="1072"/>
      <c r="G61" s="171"/>
      <c r="H61" s="153" t="str">
        <f>MID(入力シート!$H$32,COLUMN()-7,1)</f>
        <v/>
      </c>
      <c r="I61" s="156" t="str">
        <f>MID(入力シート!$H$32,COLUMN()-7,1)</f>
        <v/>
      </c>
      <c r="J61" s="156" t="str">
        <f>MID(入力シート!$H$32,COLUMN()-7,1)</f>
        <v/>
      </c>
      <c r="K61" s="156" t="str">
        <f>MID(入力シート!$H$32,COLUMN()-7,1)</f>
        <v/>
      </c>
      <c r="L61" s="156" t="str">
        <f>MID(入力シート!$H$32,COLUMN()-7,1)</f>
        <v/>
      </c>
      <c r="M61" s="156" t="str">
        <f>MID(入力シート!$H$32,COLUMN()-7,1)</f>
        <v/>
      </c>
      <c r="N61" s="156" t="str">
        <f>MID(入力シート!$H$32,COLUMN()-7,1)</f>
        <v/>
      </c>
      <c r="O61" s="156" t="str">
        <f>MID(入力シート!$H$32,COLUMN()-7,1)</f>
        <v/>
      </c>
      <c r="P61" s="156" t="str">
        <f>MID(入力シート!$H$32,COLUMN()-7,1)</f>
        <v/>
      </c>
      <c r="Q61" s="156" t="str">
        <f>MID(入力シート!$H$32,COLUMN()-7,1)</f>
        <v/>
      </c>
      <c r="R61" s="156" t="str">
        <f>MID(入力シート!$H$32,COLUMN()-7,1)</f>
        <v/>
      </c>
      <c r="S61" s="156" t="str">
        <f>MID(入力シート!$H$32,COLUMN()-7,1)</f>
        <v/>
      </c>
      <c r="T61" s="156" t="str">
        <f>MID(入力シート!$H$32,COLUMN()-7,1)</f>
        <v/>
      </c>
      <c r="U61" s="156" t="str">
        <f>MID(入力シート!$H$32,COLUMN()-7,1)</f>
        <v/>
      </c>
      <c r="V61" s="156" t="str">
        <f>MID(入力シート!$H$32,COLUMN()-7,1)</f>
        <v/>
      </c>
      <c r="W61" s="156" t="str">
        <f>MID(入力シート!$H$32,COLUMN()-7,1)</f>
        <v/>
      </c>
      <c r="X61" s="156" t="str">
        <f>MID(入力シート!$H$32,COLUMN()-7,1)</f>
        <v/>
      </c>
      <c r="Y61" s="156" t="str">
        <f>MID(入力シート!$H$32,COLUMN()-7,1)</f>
        <v/>
      </c>
      <c r="Z61" s="156" t="str">
        <f>MID(入力シート!$H$32,COLUMN()-7,1)</f>
        <v/>
      </c>
      <c r="AA61" s="154" t="str">
        <f>MID(入力シート!$H$32,COLUMN()-7,1)</f>
        <v/>
      </c>
    </row>
    <row r="62" spans="1:31" ht="18" customHeight="1" thickBot="1">
      <c r="C62" s="170"/>
      <c r="D62" s="1072" t="s">
        <v>10</v>
      </c>
      <c r="E62" s="1072"/>
      <c r="F62" s="1072"/>
      <c r="G62" s="171"/>
      <c r="H62" s="153" t="str">
        <f>MID(入力シート!$H$33,COLUMN()-7,1)</f>
        <v/>
      </c>
      <c r="I62" s="156" t="str">
        <f>MID(入力シート!$H$33,COLUMN()-7,1)</f>
        <v/>
      </c>
      <c r="J62" s="156" t="str">
        <f>MID(入力シート!$H$33,COLUMN()-7,1)</f>
        <v/>
      </c>
      <c r="K62" s="156" t="str">
        <f>MID(入力シート!$H$33,COLUMN()-7,1)</f>
        <v/>
      </c>
      <c r="L62" s="156" t="str">
        <f>MID(入力シート!$H$33,COLUMN()-7,1)</f>
        <v/>
      </c>
      <c r="M62" s="156" t="str">
        <f>MID(入力シート!$H$33,COLUMN()-7,1)</f>
        <v/>
      </c>
      <c r="N62" s="156" t="str">
        <f>MID(入力シート!$H$33,COLUMN()-7,1)</f>
        <v/>
      </c>
      <c r="O62" s="156" t="str">
        <f>MID(入力シート!$H$33,COLUMN()-7,1)</f>
        <v/>
      </c>
      <c r="P62" s="156" t="str">
        <f>MID(入力シート!$H$33,COLUMN()-7,1)</f>
        <v/>
      </c>
      <c r="Q62" s="156" t="str">
        <f>MID(入力シート!$H$33,COLUMN()-7,1)</f>
        <v/>
      </c>
      <c r="R62" s="156" t="str">
        <f>MID(入力シート!$H$33,COLUMN()-7,1)</f>
        <v/>
      </c>
      <c r="S62" s="156" t="str">
        <f>MID(入力シート!$H$33,COLUMN()-7,1)</f>
        <v/>
      </c>
      <c r="T62" s="156" t="str">
        <f>MID(入力シート!$H$33,COLUMN()-7,1)</f>
        <v/>
      </c>
      <c r="U62" s="156" t="str">
        <f>MID(入力シート!$H$33,COLUMN()-7,1)</f>
        <v/>
      </c>
      <c r="V62" s="156" t="str">
        <f>MID(入力シート!$H$33,COLUMN()-7,1)</f>
        <v/>
      </c>
      <c r="W62" s="156" t="str">
        <f>MID(入力シート!$H$33,COLUMN()-7,1)</f>
        <v/>
      </c>
      <c r="X62" s="156" t="str">
        <f>MID(入力シート!$H$33,COLUMN()-7,1)</f>
        <v/>
      </c>
      <c r="Y62" s="156" t="str">
        <f>MID(入力シート!$H$33,COLUMN()-7,1)</f>
        <v/>
      </c>
      <c r="Z62" s="156" t="str">
        <f>MID(入力シート!$H$33,COLUMN()-7,1)</f>
        <v/>
      </c>
      <c r="AA62" s="154" t="str">
        <f>MID(入力シート!$H$33,COLUMN()-7,1)</f>
        <v/>
      </c>
      <c r="AC62" s="1003" t="s">
        <v>35</v>
      </c>
      <c r="AD62" s="1003"/>
      <c r="AE62" s="1003"/>
    </row>
    <row r="63" spans="1:31" ht="18" customHeight="1" thickBot="1">
      <c r="C63" s="170"/>
      <c r="D63" s="1072" t="s">
        <v>40</v>
      </c>
      <c r="E63" s="1072"/>
      <c r="F63" s="1072"/>
      <c r="G63" s="171"/>
      <c r="H63" s="158" t="str">
        <f>入力シート!$K$37</f>
        <v/>
      </c>
      <c r="I63" s="155"/>
      <c r="J63" s="153" t="str">
        <f>IF(入力シート!$L$37="","",MID(TEXT(入力シート!$L$37,"00"),COLUMN()-9,1))</f>
        <v/>
      </c>
      <c r="K63" s="154" t="str">
        <f>IF(入力シート!$L$37="","",MID(TEXT(入力シート!$L$37,"00"),COLUMN()-9,1))</f>
        <v/>
      </c>
      <c r="L63" s="155" t="s">
        <v>41</v>
      </c>
      <c r="M63" s="153" t="str">
        <f>IF(入力シート!$N$37="","",MID(TEXT(入力シート!$N$37,"00"),COLUMN()-12,1))</f>
        <v/>
      </c>
      <c r="N63" s="154" t="str">
        <f>IF(入力シート!$N$37="","",MID(TEXT(入力シート!$N$37,"00"),COLUMN()-12,1))</f>
        <v/>
      </c>
      <c r="O63" s="155" t="s">
        <v>42</v>
      </c>
      <c r="P63" s="153" t="str">
        <f>IF(入力シート!$P$37="","",MID(TEXT(入力シート!$P$37,"00"),COLUMN()-15,1))</f>
        <v/>
      </c>
      <c r="Q63" s="154" t="str">
        <f>IF(入力シート!$P$37="","",MID(TEXT(入力シート!$P$37,"00"),COLUMN()-15,1))</f>
        <v/>
      </c>
      <c r="R63" s="155" t="s">
        <v>43</v>
      </c>
      <c r="S63" s="282"/>
      <c r="T63" s="282"/>
      <c r="U63" s="282"/>
      <c r="V63" s="282"/>
      <c r="W63" s="282"/>
      <c r="X63" s="282"/>
      <c r="Y63" s="282"/>
      <c r="Z63" s="282"/>
      <c r="AA63" s="282"/>
      <c r="AD63" s="152" t="s">
        <v>18</v>
      </c>
    </row>
    <row r="64" spans="1:31" ht="18" customHeight="1"/>
    <row r="65" spans="1:31" ht="18" customHeight="1"/>
    <row r="66" spans="1:31" ht="18" customHeight="1" thickBot="1"/>
    <row r="67" spans="1:31" ht="18" customHeight="1" thickBot="1">
      <c r="A67" s="144" t="s">
        <v>57</v>
      </c>
      <c r="C67" s="1039" t="s">
        <v>38</v>
      </c>
      <c r="D67" s="1040"/>
      <c r="E67" s="1040"/>
      <c r="F67" s="1040"/>
      <c r="G67" s="1041"/>
      <c r="H67" s="153" t="str">
        <f>MID(入力シート!$Y$62,COLUMN()-7,1)</f>
        <v/>
      </c>
      <c r="I67" s="154" t="str">
        <f>MID(入力シート!$Y$62,COLUMN()-7,1)</f>
        <v/>
      </c>
      <c r="J67" s="155"/>
      <c r="K67" s="155"/>
      <c r="L67" s="155"/>
      <c r="M67" s="155"/>
      <c r="N67" s="1042" t="s">
        <v>39</v>
      </c>
      <c r="O67" s="1043"/>
      <c r="P67" s="1044"/>
      <c r="Q67" s="153" t="str">
        <f>MID(入力シート!$Z$63,COLUMN()-16,1)</f>
        <v/>
      </c>
      <c r="R67" s="154" t="str">
        <f>MID(入力シート!$Z$63,COLUMN()-16,1)</f>
        <v/>
      </c>
      <c r="S67" s="155" t="s">
        <v>1</v>
      </c>
      <c r="T67" s="153" t="str">
        <f>IF(入力シート!$O$63="","",MID(TEXT(入力シート!$O$63,"000000"),COLUMN()-19,1))</f>
        <v/>
      </c>
      <c r="U67" s="156" t="str">
        <f>IF(入力シート!$O$63="","",MID(TEXT(入力シート!$O$63,"000000"),COLUMN()-19,1))</f>
        <v/>
      </c>
      <c r="V67" s="156" t="str">
        <f>IF(入力シート!$O$63="","",MID(TEXT(入力シート!$O$63,"000000"),COLUMN()-19,1))</f>
        <v/>
      </c>
      <c r="W67" s="156" t="str">
        <f>IF(入力シート!$O$63="","",MID(TEXT(入力シート!$O$63,"000000"),COLUMN()-19,1))</f>
        <v/>
      </c>
      <c r="X67" s="156" t="str">
        <f>IF(入力シート!$O$63="","",MID(TEXT(入力シート!$O$63,"000000"),COLUMN()-19,1))</f>
        <v/>
      </c>
      <c r="Y67" s="154" t="str">
        <f>IF(入力シート!$O$63="","",MID(TEXT(入力シート!$O$63,"000000"),COLUMN()-19,1))</f>
        <v/>
      </c>
      <c r="Z67" s="155" t="s">
        <v>1</v>
      </c>
      <c r="AA67" s="157"/>
    </row>
    <row r="68" spans="1:31" ht="18" customHeight="1" thickBot="1">
      <c r="C68" s="170"/>
      <c r="D68" s="1072" t="s">
        <v>51</v>
      </c>
      <c r="E68" s="1072"/>
      <c r="F68" s="1072"/>
      <c r="G68" s="171"/>
      <c r="H68" s="153" t="str">
        <f>MID(入力シート!$H$60,COLUMN()-7,1)</f>
        <v/>
      </c>
      <c r="I68" s="156" t="str">
        <f>MID(入力シート!$H$60,COLUMN()-7,1)</f>
        <v/>
      </c>
      <c r="J68" s="156" t="str">
        <f>MID(入力シート!$H$60,COLUMN()-7,1)</f>
        <v/>
      </c>
      <c r="K68" s="156" t="str">
        <f>MID(入力シート!$H$60,COLUMN()-7,1)</f>
        <v/>
      </c>
      <c r="L68" s="156" t="str">
        <f>MID(入力シート!$H$60,COLUMN()-7,1)</f>
        <v/>
      </c>
      <c r="M68" s="156" t="str">
        <f>MID(入力シート!$H$60,COLUMN()-7,1)</f>
        <v/>
      </c>
      <c r="N68" s="156" t="str">
        <f>MID(入力シート!$H$60,COLUMN()-7,1)</f>
        <v/>
      </c>
      <c r="O68" s="156" t="str">
        <f>MID(入力シート!$H$60,COLUMN()-7,1)</f>
        <v/>
      </c>
      <c r="P68" s="156" t="str">
        <f>MID(入力シート!$H$60,COLUMN()-7,1)</f>
        <v/>
      </c>
      <c r="Q68" s="156" t="str">
        <f>MID(入力シート!$H$60,COLUMN()-7,1)</f>
        <v/>
      </c>
      <c r="R68" s="156" t="str">
        <f>MID(入力シート!$H$60,COLUMN()-7,1)</f>
        <v/>
      </c>
      <c r="S68" s="156" t="str">
        <f>MID(入力シート!$H$60,COLUMN()-7,1)</f>
        <v/>
      </c>
      <c r="T68" s="156" t="str">
        <f>MID(入力シート!$H$60,COLUMN()-7,1)</f>
        <v/>
      </c>
      <c r="U68" s="156" t="str">
        <f>MID(入力シート!$H$60,COLUMN()-7,1)</f>
        <v/>
      </c>
      <c r="V68" s="156" t="str">
        <f>MID(入力シート!$H$60,COLUMN()-7,1)</f>
        <v/>
      </c>
      <c r="W68" s="156" t="str">
        <f>MID(入力シート!$H$60,COLUMN()-7,1)</f>
        <v/>
      </c>
      <c r="X68" s="156" t="str">
        <f>MID(入力シート!$H$60,COLUMN()-7,1)</f>
        <v/>
      </c>
      <c r="Y68" s="156" t="str">
        <f>MID(入力シート!$H$60,COLUMN()-7,1)</f>
        <v/>
      </c>
      <c r="Z68" s="156" t="str">
        <f>MID(入力シート!$H$60,COLUMN()-7,1)</f>
        <v/>
      </c>
      <c r="AA68" s="154" t="str">
        <f>MID(入力シート!$H$60,COLUMN()-7,1)</f>
        <v/>
      </c>
    </row>
    <row r="69" spans="1:31" ht="18" customHeight="1" thickBot="1">
      <c r="C69" s="170"/>
      <c r="D69" s="1072" t="s">
        <v>10</v>
      </c>
      <c r="E69" s="1072"/>
      <c r="F69" s="1072"/>
      <c r="G69" s="171"/>
      <c r="H69" s="153" t="str">
        <f>MID(入力シート!$H$61,COLUMN()-7,1)</f>
        <v/>
      </c>
      <c r="I69" s="156" t="str">
        <f>MID(入力シート!$H$61,COLUMN()-7,1)</f>
        <v/>
      </c>
      <c r="J69" s="156" t="str">
        <f>MID(入力シート!$H$61,COLUMN()-7,1)</f>
        <v/>
      </c>
      <c r="K69" s="156" t="str">
        <f>MID(入力シート!$H$61,COLUMN()-7,1)</f>
        <v/>
      </c>
      <c r="L69" s="156" t="str">
        <f>MID(入力シート!$H$61,COLUMN()-7,1)</f>
        <v/>
      </c>
      <c r="M69" s="156" t="str">
        <f>MID(入力シート!$H$61,COLUMN()-7,1)</f>
        <v/>
      </c>
      <c r="N69" s="156" t="str">
        <f>MID(入力シート!$H$61,COLUMN()-7,1)</f>
        <v/>
      </c>
      <c r="O69" s="156" t="str">
        <f>MID(入力シート!$H$61,COLUMN()-7,1)</f>
        <v/>
      </c>
      <c r="P69" s="156" t="str">
        <f>MID(入力シート!$H$61,COLUMN()-7,1)</f>
        <v/>
      </c>
      <c r="Q69" s="156" t="str">
        <f>MID(入力シート!$H$61,COLUMN()-7,1)</f>
        <v/>
      </c>
      <c r="R69" s="156" t="str">
        <f>MID(入力シート!$H$61,COLUMN()-7,1)</f>
        <v/>
      </c>
      <c r="S69" s="156" t="str">
        <f>MID(入力シート!$H$61,COLUMN()-7,1)</f>
        <v/>
      </c>
      <c r="T69" s="156" t="str">
        <f>MID(入力シート!$H$61,COLUMN()-7,1)</f>
        <v/>
      </c>
      <c r="U69" s="156" t="str">
        <f>MID(入力シート!$H$61,COLUMN()-7,1)</f>
        <v/>
      </c>
      <c r="V69" s="156" t="str">
        <f>MID(入力シート!$H$61,COLUMN()-7,1)</f>
        <v/>
      </c>
      <c r="W69" s="156" t="str">
        <f>MID(入力シート!$H$61,COLUMN()-7,1)</f>
        <v/>
      </c>
      <c r="X69" s="156" t="str">
        <f>MID(入力シート!$H$61,COLUMN()-7,1)</f>
        <v/>
      </c>
      <c r="Y69" s="156" t="str">
        <f>MID(入力シート!$H$61,COLUMN()-7,1)</f>
        <v/>
      </c>
      <c r="Z69" s="156" t="str">
        <f>MID(入力シート!$H$61,COLUMN()-7,1)</f>
        <v/>
      </c>
      <c r="AA69" s="154" t="str">
        <f>MID(入力シート!$H$61,COLUMN()-7,1)</f>
        <v/>
      </c>
      <c r="AC69" s="1003" t="s">
        <v>35</v>
      </c>
      <c r="AD69" s="1003"/>
      <c r="AE69" s="1003"/>
    </row>
    <row r="70" spans="1:31" ht="18" customHeight="1" thickBot="1">
      <c r="C70" s="170"/>
      <c r="D70" s="1072" t="s">
        <v>40</v>
      </c>
      <c r="E70" s="1072"/>
      <c r="F70" s="1072"/>
      <c r="G70" s="171"/>
      <c r="H70" s="158" t="str">
        <f>入力シート!$K$62</f>
        <v/>
      </c>
      <c r="I70" s="155"/>
      <c r="J70" s="153" t="str">
        <f>IF(入力シート!$L$62="","",MID(TEXT(入力シート!$L$62,"00"),COLUMN()-9,1))</f>
        <v/>
      </c>
      <c r="K70" s="154" t="str">
        <f>IF(入力シート!$L$62="","",MID(TEXT(入力シート!$L$62,"00"),COLUMN()-9,1))</f>
        <v/>
      </c>
      <c r="L70" s="155" t="s">
        <v>784</v>
      </c>
      <c r="M70" s="153" t="str">
        <f>IF(入力シート!$N$62="","",MID(TEXT(入力シート!$N$62,"00"),COLUMN()-12,1))</f>
        <v/>
      </c>
      <c r="N70" s="154" t="str">
        <f>IF(入力シート!$N$62="","",MID(TEXT(入力シート!$N$62,"00"),COLUMN()-12,1))</f>
        <v/>
      </c>
      <c r="O70" s="155" t="s">
        <v>786</v>
      </c>
      <c r="P70" s="153" t="str">
        <f>IF(入力シート!$P$62="","",MID(TEXT(入力シート!$P$62,"00"),COLUMN()-15,1))</f>
        <v/>
      </c>
      <c r="Q70" s="154" t="str">
        <f>IF(入力シート!$P$62="","",MID(TEXT(入力シート!$P$62,"00"),COLUMN()-15,1))</f>
        <v/>
      </c>
      <c r="R70" s="155" t="s">
        <v>43</v>
      </c>
      <c r="S70" s="155"/>
      <c r="T70" s="155"/>
      <c r="U70" s="155"/>
      <c r="V70" s="155"/>
      <c r="W70" s="155"/>
      <c r="X70" s="155"/>
      <c r="Y70" s="155"/>
      <c r="Z70" s="155"/>
      <c r="AA70" s="155"/>
      <c r="AD70" s="152" t="s">
        <v>18</v>
      </c>
    </row>
    <row r="71" spans="1:31" ht="18" customHeight="1"/>
    <row r="72" spans="1:31" ht="18" customHeight="1"/>
    <row r="73" spans="1:31" ht="18" customHeight="1" thickBot="1"/>
    <row r="74" spans="1:31" ht="18" customHeight="1" thickBot="1">
      <c r="A74" s="144" t="s">
        <v>57</v>
      </c>
      <c r="C74" s="1039" t="s">
        <v>38</v>
      </c>
      <c r="D74" s="1040"/>
      <c r="E74" s="1040"/>
      <c r="F74" s="1040"/>
      <c r="G74" s="1041"/>
      <c r="H74" s="153" t="str">
        <f>MID(入力シート!$Y$66,COLUMN()-7,1)</f>
        <v/>
      </c>
      <c r="I74" s="154" t="str">
        <f>MID(入力シート!$Y$66,COLUMN()-7,1)</f>
        <v/>
      </c>
      <c r="J74" s="155"/>
      <c r="K74" s="155"/>
      <c r="L74" s="155"/>
      <c r="M74" s="155"/>
      <c r="N74" s="1042" t="s">
        <v>39</v>
      </c>
      <c r="O74" s="1043"/>
      <c r="P74" s="1044"/>
      <c r="Q74" s="153" t="str">
        <f>MID(入力シート!$Z$67,COLUMN()-16,1)</f>
        <v/>
      </c>
      <c r="R74" s="154" t="str">
        <f>MID(入力シート!$Z$67,COLUMN()-16,1)</f>
        <v/>
      </c>
      <c r="S74" s="155" t="s">
        <v>1</v>
      </c>
      <c r="T74" s="153" t="str">
        <f>IF(入力シート!$O$67="","",MID(TEXT(入力シート!$O$67,"000000"),COLUMN()-19,1))</f>
        <v/>
      </c>
      <c r="U74" s="156" t="str">
        <f>IF(入力シート!$O$67="","",MID(TEXT(入力シート!$O$67,"000000"),COLUMN()-19,1))</f>
        <v/>
      </c>
      <c r="V74" s="156" t="str">
        <f>IF(入力シート!$O$67="","",MID(TEXT(入力シート!$O$67,"000000"),COLUMN()-19,1))</f>
        <v/>
      </c>
      <c r="W74" s="156" t="str">
        <f>IF(入力シート!$O$67="","",MID(TEXT(入力シート!$O$67,"000000"),COLUMN()-19,1))</f>
        <v/>
      </c>
      <c r="X74" s="156" t="str">
        <f>IF(入力シート!$O$67="","",MID(TEXT(入力シート!$O$67,"000000"),COLUMN()-19,1))</f>
        <v/>
      </c>
      <c r="Y74" s="154" t="str">
        <f>IF(入力シート!$O$67="","",MID(TEXT(入力シート!$O$67,"000000"),COLUMN()-19,1))</f>
        <v/>
      </c>
      <c r="Z74" s="155" t="s">
        <v>1</v>
      </c>
      <c r="AA74" s="157"/>
    </row>
    <row r="75" spans="1:31" ht="18" customHeight="1" thickBot="1">
      <c r="C75" s="170"/>
      <c r="D75" s="1072" t="s">
        <v>51</v>
      </c>
      <c r="E75" s="1072"/>
      <c r="F75" s="1072"/>
      <c r="G75" s="171"/>
      <c r="H75" s="153" t="str">
        <f>MID(入力シート!$H$64,COLUMN()-7,1)</f>
        <v/>
      </c>
      <c r="I75" s="156" t="str">
        <f>MID(入力シート!$H$64,COLUMN()-7,1)</f>
        <v/>
      </c>
      <c r="J75" s="156" t="str">
        <f>MID(入力シート!$H$64,COLUMN()-7,1)</f>
        <v/>
      </c>
      <c r="K75" s="156" t="str">
        <f>MID(入力シート!$H$64,COLUMN()-7,1)</f>
        <v/>
      </c>
      <c r="L75" s="156" t="str">
        <f>MID(入力シート!$H$64,COLUMN()-7,1)</f>
        <v/>
      </c>
      <c r="M75" s="156" t="str">
        <f>MID(入力シート!$H$64,COLUMN()-7,1)</f>
        <v/>
      </c>
      <c r="N75" s="156" t="str">
        <f>MID(入力シート!$H$64,COLUMN()-7,1)</f>
        <v/>
      </c>
      <c r="O75" s="156" t="str">
        <f>MID(入力シート!$H$64,COLUMN()-7,1)</f>
        <v/>
      </c>
      <c r="P75" s="156" t="str">
        <f>MID(入力シート!$H$64,COLUMN()-7,1)</f>
        <v/>
      </c>
      <c r="Q75" s="156" t="str">
        <f>MID(入力シート!$H$64,COLUMN()-7,1)</f>
        <v/>
      </c>
      <c r="R75" s="156" t="str">
        <f>MID(入力シート!$H$64,COLUMN()-7,1)</f>
        <v/>
      </c>
      <c r="S75" s="156" t="str">
        <f>MID(入力シート!$H$64,COLUMN()-7,1)</f>
        <v/>
      </c>
      <c r="T75" s="156" t="str">
        <f>MID(入力シート!$H$64,COLUMN()-7,1)</f>
        <v/>
      </c>
      <c r="U75" s="156" t="str">
        <f>MID(入力シート!$H$64,COLUMN()-7,1)</f>
        <v/>
      </c>
      <c r="V75" s="156" t="str">
        <f>MID(入力シート!$H$64,COLUMN()-7,1)</f>
        <v/>
      </c>
      <c r="W75" s="156" t="str">
        <f>MID(入力シート!$H$64,COLUMN()-7,1)</f>
        <v/>
      </c>
      <c r="X75" s="156" t="str">
        <f>MID(入力シート!$H$64,COLUMN()-7,1)</f>
        <v/>
      </c>
      <c r="Y75" s="156" t="str">
        <f>MID(入力シート!$H$64,COLUMN()-7,1)</f>
        <v/>
      </c>
      <c r="Z75" s="156" t="str">
        <f>MID(入力シート!$H$64,COLUMN()-7,1)</f>
        <v/>
      </c>
      <c r="AA75" s="154" t="str">
        <f>MID(入力シート!$H$64,COLUMN()-7,1)</f>
        <v/>
      </c>
    </row>
    <row r="76" spans="1:31" ht="18" customHeight="1" thickBot="1">
      <c r="C76" s="170"/>
      <c r="D76" s="1072" t="s">
        <v>10</v>
      </c>
      <c r="E76" s="1072"/>
      <c r="F76" s="1072"/>
      <c r="G76" s="171"/>
      <c r="H76" s="153" t="str">
        <f>MID(入力シート!$H$65,COLUMN()-7,1)</f>
        <v/>
      </c>
      <c r="I76" s="156" t="str">
        <f>MID(入力シート!$H$65,COLUMN()-7,1)</f>
        <v/>
      </c>
      <c r="J76" s="156" t="str">
        <f>MID(入力シート!$H$65,COLUMN()-7,1)</f>
        <v/>
      </c>
      <c r="K76" s="156" t="str">
        <f>MID(入力シート!$H$65,COLUMN()-7,1)</f>
        <v/>
      </c>
      <c r="L76" s="156" t="str">
        <f>MID(入力シート!$H$65,COLUMN()-7,1)</f>
        <v/>
      </c>
      <c r="M76" s="156" t="str">
        <f>MID(入力シート!$H$65,COLUMN()-7,1)</f>
        <v/>
      </c>
      <c r="N76" s="156" t="str">
        <f>MID(入力シート!$H$65,COLUMN()-7,1)</f>
        <v/>
      </c>
      <c r="O76" s="156" t="str">
        <f>MID(入力シート!$H$65,COLUMN()-7,1)</f>
        <v/>
      </c>
      <c r="P76" s="156" t="str">
        <f>MID(入力シート!$H$65,COLUMN()-7,1)</f>
        <v/>
      </c>
      <c r="Q76" s="156" t="str">
        <f>MID(入力シート!$H$65,COLUMN()-7,1)</f>
        <v/>
      </c>
      <c r="R76" s="156" t="str">
        <f>MID(入力シート!$H$65,COLUMN()-7,1)</f>
        <v/>
      </c>
      <c r="S76" s="156" t="str">
        <f>MID(入力シート!$H$65,COLUMN()-7,1)</f>
        <v/>
      </c>
      <c r="T76" s="156" t="str">
        <f>MID(入力シート!$H$65,COLUMN()-7,1)</f>
        <v/>
      </c>
      <c r="U76" s="156" t="str">
        <f>MID(入力シート!$H$65,COLUMN()-7,1)</f>
        <v/>
      </c>
      <c r="V76" s="156" t="str">
        <f>MID(入力シート!$H$65,COLUMN()-7,1)</f>
        <v/>
      </c>
      <c r="W76" s="156" t="str">
        <f>MID(入力シート!$H$65,COLUMN()-7,1)</f>
        <v/>
      </c>
      <c r="X76" s="156" t="str">
        <f>MID(入力シート!$H$65,COLUMN()-7,1)</f>
        <v/>
      </c>
      <c r="Y76" s="156" t="str">
        <f>MID(入力シート!$H$65,COLUMN()-7,1)</f>
        <v/>
      </c>
      <c r="Z76" s="156" t="str">
        <f>MID(入力シート!$H$65,COLUMN()-7,1)</f>
        <v/>
      </c>
      <c r="AA76" s="154" t="str">
        <f>MID(入力シート!$H$65,COLUMN()-7,1)</f>
        <v/>
      </c>
      <c r="AC76" s="1003" t="s">
        <v>35</v>
      </c>
      <c r="AD76" s="1003"/>
      <c r="AE76" s="1003"/>
    </row>
    <row r="77" spans="1:31" ht="18" customHeight="1" thickBot="1">
      <c r="C77" s="170"/>
      <c r="D77" s="1072" t="s">
        <v>40</v>
      </c>
      <c r="E77" s="1072"/>
      <c r="F77" s="1072"/>
      <c r="G77" s="171"/>
      <c r="H77" s="158" t="str">
        <f>入力シート!$K$66</f>
        <v/>
      </c>
      <c r="I77" s="155"/>
      <c r="J77" s="153" t="str">
        <f>IF(入力シート!$L$66="","",MID(TEXT(入力シート!$L$66,"00"),COLUMN()-9,1))</f>
        <v/>
      </c>
      <c r="K77" s="154" t="str">
        <f>IF(入力シート!$L$66="","",MID(TEXT(入力シート!$L$66,"00"),COLUMN()-9,1))</f>
        <v/>
      </c>
      <c r="L77" s="155" t="s">
        <v>784</v>
      </c>
      <c r="M77" s="153" t="str">
        <f>IF(入力シート!$N$66="","",MID(TEXT(入力シート!$N$66,"00"),COLUMN()-12,1))</f>
        <v/>
      </c>
      <c r="N77" s="154" t="str">
        <f>IF(入力シート!$N$66="","",MID(TEXT(入力シート!$N$66,"00"),COLUMN()-12,1))</f>
        <v/>
      </c>
      <c r="O77" s="155" t="s">
        <v>786</v>
      </c>
      <c r="P77" s="153" t="str">
        <f>IF(入力シート!$P$66="","",MID(TEXT(入力シート!$P$66,"00"),COLUMN()-15,1))</f>
        <v/>
      </c>
      <c r="Q77" s="154" t="str">
        <f>IF(入力シート!$P$66="","",MID(TEXT(入力シート!$P$66,"00"),COLUMN()-15,1))</f>
        <v/>
      </c>
      <c r="R77" s="155" t="s">
        <v>43</v>
      </c>
      <c r="S77" s="155"/>
      <c r="T77" s="155"/>
      <c r="U77" s="155"/>
      <c r="V77" s="155"/>
      <c r="W77" s="155"/>
      <c r="X77" s="155"/>
      <c r="Y77" s="155"/>
      <c r="Z77" s="155"/>
      <c r="AA77" s="155"/>
      <c r="AD77" s="152" t="s">
        <v>18</v>
      </c>
    </row>
    <row r="78" spans="1:31" ht="18" customHeight="1">
      <c r="H78" s="127"/>
      <c r="I78" s="127"/>
      <c r="J78" s="127"/>
      <c r="K78" s="127"/>
      <c r="L78" s="127"/>
      <c r="M78" s="127"/>
      <c r="N78" s="127"/>
      <c r="O78" s="127"/>
      <c r="P78" s="127"/>
      <c r="Q78" s="127"/>
      <c r="R78" s="127"/>
      <c r="S78" s="127"/>
      <c r="T78" s="127"/>
      <c r="U78" s="127"/>
      <c r="V78" s="127"/>
      <c r="W78" s="127"/>
      <c r="X78" s="127"/>
      <c r="Y78" s="127"/>
      <c r="Z78" s="127"/>
      <c r="AA78" s="127"/>
    </row>
    <row r="79" spans="1:31" ht="18" customHeight="1">
      <c r="H79" s="127"/>
      <c r="I79" s="127"/>
      <c r="J79" s="127"/>
      <c r="K79" s="127"/>
      <c r="L79" s="127"/>
      <c r="M79" s="127"/>
      <c r="N79" s="127"/>
      <c r="O79" s="127"/>
      <c r="P79" s="127"/>
      <c r="Q79" s="127"/>
      <c r="R79" s="127"/>
      <c r="S79" s="127"/>
      <c r="T79" s="127"/>
      <c r="U79" s="127"/>
      <c r="V79" s="127"/>
      <c r="W79" s="127"/>
      <c r="X79" s="127"/>
      <c r="Y79" s="127"/>
      <c r="Z79" s="127"/>
      <c r="AA79" s="127"/>
    </row>
    <row r="80" spans="1:31" ht="18" customHeight="1" thickBot="1">
      <c r="H80" s="127"/>
      <c r="I80" s="127"/>
      <c r="J80" s="127"/>
      <c r="K80" s="127"/>
      <c r="L80" s="127"/>
      <c r="M80" s="127"/>
      <c r="N80" s="127"/>
      <c r="O80" s="127"/>
      <c r="P80" s="127"/>
      <c r="Q80" s="127"/>
      <c r="R80" s="127"/>
      <c r="S80" s="127"/>
      <c r="T80" s="127"/>
      <c r="U80" s="127"/>
      <c r="V80" s="127"/>
      <c r="W80" s="127"/>
      <c r="X80" s="127"/>
      <c r="Y80" s="127"/>
      <c r="Z80" s="127"/>
      <c r="AA80" s="127"/>
    </row>
    <row r="81" spans="1:31" ht="18" customHeight="1" thickBot="1">
      <c r="A81" s="144" t="s">
        <v>57</v>
      </c>
      <c r="C81" s="1039" t="s">
        <v>38</v>
      </c>
      <c r="D81" s="1040"/>
      <c r="E81" s="1040"/>
      <c r="F81" s="1040"/>
      <c r="G81" s="1041"/>
      <c r="H81" s="153" t="str">
        <f>MID(入力シート!$Y$70,COLUMN()-7,1)</f>
        <v/>
      </c>
      <c r="I81" s="154" t="str">
        <f>MID(入力シート!$Y$70,COLUMN()-7,1)</f>
        <v/>
      </c>
      <c r="J81" s="155"/>
      <c r="K81" s="155"/>
      <c r="L81" s="155"/>
      <c r="M81" s="155"/>
      <c r="N81" s="1042" t="s">
        <v>39</v>
      </c>
      <c r="O81" s="1043"/>
      <c r="P81" s="1044"/>
      <c r="Q81" s="153" t="str">
        <f>MID(入力シート!$Z$71,COLUMN()-16,1)</f>
        <v/>
      </c>
      <c r="R81" s="154" t="str">
        <f>MID(入力シート!$Z$71,COLUMN()-16,1)</f>
        <v/>
      </c>
      <c r="S81" s="155" t="s">
        <v>1</v>
      </c>
      <c r="T81" s="153" t="str">
        <f>IF(入力シート!$O$71="","",MID(TEXT(入力シート!$O$71,"000000"),COLUMN()-19,1))</f>
        <v/>
      </c>
      <c r="U81" s="156" t="str">
        <f>IF(入力シート!$O$71="","",MID(TEXT(入力シート!$O$71,"000000"),COLUMN()-19,1))</f>
        <v/>
      </c>
      <c r="V81" s="156" t="str">
        <f>IF(入力シート!$O$71="","",MID(TEXT(入力シート!$O$71,"000000"),COLUMN()-19,1))</f>
        <v/>
      </c>
      <c r="W81" s="156" t="str">
        <f>IF(入力シート!$O$71="","",MID(TEXT(入力シート!$O$71,"000000"),COLUMN()-19,1))</f>
        <v/>
      </c>
      <c r="X81" s="156" t="str">
        <f>IF(入力シート!$O$71="","",MID(TEXT(入力シート!$O$71,"000000"),COLUMN()-19,1))</f>
        <v/>
      </c>
      <c r="Y81" s="154" t="str">
        <f>IF(入力シート!$O$71="","",MID(TEXT(入力シート!$O$71,"000000"),COLUMN()-19,1))</f>
        <v/>
      </c>
      <c r="Z81" s="155" t="s">
        <v>1</v>
      </c>
      <c r="AA81" s="157"/>
    </row>
    <row r="82" spans="1:31" ht="18" customHeight="1" thickBot="1">
      <c r="C82" s="170"/>
      <c r="D82" s="1072" t="s">
        <v>51</v>
      </c>
      <c r="E82" s="1072"/>
      <c r="F82" s="1072"/>
      <c r="G82" s="171"/>
      <c r="H82" s="153" t="str">
        <f>MID(入力シート!$H$68,COLUMN()-7,1)</f>
        <v/>
      </c>
      <c r="I82" s="156" t="str">
        <f>MID(入力シート!$H$68,COLUMN()-7,1)</f>
        <v/>
      </c>
      <c r="J82" s="156" t="str">
        <f>MID(入力シート!$H$68,COLUMN()-7,1)</f>
        <v/>
      </c>
      <c r="K82" s="156" t="str">
        <f>MID(入力シート!$H$68,COLUMN()-7,1)</f>
        <v/>
      </c>
      <c r="L82" s="156" t="str">
        <f>MID(入力シート!$H$68,COLUMN()-7,1)</f>
        <v/>
      </c>
      <c r="M82" s="156" t="str">
        <f>MID(入力シート!$H$68,COLUMN()-7,1)</f>
        <v/>
      </c>
      <c r="N82" s="156" t="str">
        <f>MID(入力シート!$H$68,COLUMN()-7,1)</f>
        <v/>
      </c>
      <c r="O82" s="156" t="str">
        <f>MID(入力シート!$H$68,COLUMN()-7,1)</f>
        <v/>
      </c>
      <c r="P82" s="156" t="str">
        <f>MID(入力シート!$H$68,COLUMN()-7,1)</f>
        <v/>
      </c>
      <c r="Q82" s="156" t="str">
        <f>MID(入力シート!$H$68,COLUMN()-7,1)</f>
        <v/>
      </c>
      <c r="R82" s="156" t="str">
        <f>MID(入力シート!$H$68,COLUMN()-7,1)</f>
        <v/>
      </c>
      <c r="S82" s="156" t="str">
        <f>MID(入力シート!$H$68,COLUMN()-7,1)</f>
        <v/>
      </c>
      <c r="T82" s="156" t="str">
        <f>MID(入力シート!$H$68,COLUMN()-7,1)</f>
        <v/>
      </c>
      <c r="U82" s="156" t="str">
        <f>MID(入力シート!$H$68,COLUMN()-7,1)</f>
        <v/>
      </c>
      <c r="V82" s="156" t="str">
        <f>MID(入力シート!$H$68,COLUMN()-7,1)</f>
        <v/>
      </c>
      <c r="W82" s="156" t="str">
        <f>MID(入力シート!$H$68,COLUMN()-7,1)</f>
        <v/>
      </c>
      <c r="X82" s="156" t="str">
        <f>MID(入力シート!$H$68,COLUMN()-7,1)</f>
        <v/>
      </c>
      <c r="Y82" s="156" t="str">
        <f>MID(入力シート!$H$68,COLUMN()-7,1)</f>
        <v/>
      </c>
      <c r="Z82" s="156" t="str">
        <f>MID(入力シート!$H$68,COLUMN()-7,1)</f>
        <v/>
      </c>
      <c r="AA82" s="154" t="str">
        <f>MID(入力シート!$H$68,COLUMN()-7,1)</f>
        <v/>
      </c>
    </row>
    <row r="83" spans="1:31" ht="18" customHeight="1" thickBot="1">
      <c r="C83" s="170"/>
      <c r="D83" s="1072" t="s">
        <v>10</v>
      </c>
      <c r="E83" s="1072"/>
      <c r="F83" s="1072"/>
      <c r="G83" s="171"/>
      <c r="H83" s="153" t="str">
        <f>MID(入力シート!$H$69,COLUMN()-7,1)</f>
        <v/>
      </c>
      <c r="I83" s="156" t="str">
        <f>MID(入力シート!$H$69,COLUMN()-7,1)</f>
        <v/>
      </c>
      <c r="J83" s="156" t="str">
        <f>MID(入力シート!$H$69,COLUMN()-7,1)</f>
        <v/>
      </c>
      <c r="K83" s="156" t="str">
        <f>MID(入力シート!$H$69,COLUMN()-7,1)</f>
        <v/>
      </c>
      <c r="L83" s="156" t="str">
        <f>MID(入力シート!$H$69,COLUMN()-7,1)</f>
        <v/>
      </c>
      <c r="M83" s="156" t="str">
        <f>MID(入力シート!$H$69,COLUMN()-7,1)</f>
        <v/>
      </c>
      <c r="N83" s="156" t="str">
        <f>MID(入力シート!$H$69,COLUMN()-7,1)</f>
        <v/>
      </c>
      <c r="O83" s="156" t="str">
        <f>MID(入力シート!$H$65,COLUMN()-7,1)</f>
        <v/>
      </c>
      <c r="P83" s="156" t="str">
        <f>MID(入力シート!$H$65,COLUMN()-7,1)</f>
        <v/>
      </c>
      <c r="Q83" s="156" t="str">
        <f>MID(入力シート!$H$65,COLUMN()-7,1)</f>
        <v/>
      </c>
      <c r="R83" s="156" t="str">
        <f>MID(入力シート!$H$65,COLUMN()-7,1)</f>
        <v/>
      </c>
      <c r="S83" s="156" t="str">
        <f>MID(入力シート!$H$65,COLUMN()-7,1)</f>
        <v/>
      </c>
      <c r="T83" s="156" t="str">
        <f>MID(入力シート!$H$65,COLUMN()-7,1)</f>
        <v/>
      </c>
      <c r="U83" s="156" t="str">
        <f>MID(入力シート!$H$65,COLUMN()-7,1)</f>
        <v/>
      </c>
      <c r="V83" s="156" t="str">
        <f>MID(入力シート!$H$65,COLUMN()-7,1)</f>
        <v/>
      </c>
      <c r="W83" s="156" t="str">
        <f>MID(入力シート!$H$65,COLUMN()-7,1)</f>
        <v/>
      </c>
      <c r="X83" s="156" t="str">
        <f>MID(入力シート!$H$65,COLUMN()-7,1)</f>
        <v/>
      </c>
      <c r="Y83" s="156" t="str">
        <f>MID(入力シート!$H$65,COLUMN()-7,1)</f>
        <v/>
      </c>
      <c r="Z83" s="156" t="str">
        <f>MID(入力シート!$H$65,COLUMN()-7,1)</f>
        <v/>
      </c>
      <c r="AA83" s="154" t="str">
        <f>MID(入力シート!$H$69,COLUMN()-7,1)</f>
        <v/>
      </c>
      <c r="AC83" s="1003" t="s">
        <v>35</v>
      </c>
      <c r="AD83" s="1003"/>
      <c r="AE83" s="1003"/>
    </row>
    <row r="84" spans="1:31" ht="18" customHeight="1" thickBot="1">
      <c r="C84" s="170"/>
      <c r="D84" s="1072" t="s">
        <v>40</v>
      </c>
      <c r="E84" s="1072"/>
      <c r="F84" s="1072"/>
      <c r="G84" s="171"/>
      <c r="H84" s="158" t="str">
        <f>入力シート!$K$70</f>
        <v/>
      </c>
      <c r="I84" s="155"/>
      <c r="J84" s="153" t="str">
        <f>IF(入力シート!$L$70="","",MID(TEXT(入力シート!$L$70,"00"),COLUMN()-9,1))</f>
        <v/>
      </c>
      <c r="K84" s="154" t="str">
        <f>IF(入力シート!$L$70="","",MID(TEXT(入力シート!$L$70,"00"),COLUMN()-9,1))</f>
        <v/>
      </c>
      <c r="L84" s="155" t="s">
        <v>784</v>
      </c>
      <c r="M84" s="153" t="str">
        <f>IF(入力シート!$N$70="","",MID(TEXT(入力シート!$N$70,"00"),COLUMN()-12,1))</f>
        <v/>
      </c>
      <c r="N84" s="154" t="str">
        <f>IF(入力シート!$N$70="","",MID(TEXT(入力シート!$N$70,"00"),COLUMN()-12,1))</f>
        <v/>
      </c>
      <c r="O84" s="155" t="s">
        <v>786</v>
      </c>
      <c r="P84" s="153" t="str">
        <f>IF(入力シート!$P$70="","",MID(TEXT(入力シート!$P$70,"00"),COLUMN()-15,1))</f>
        <v/>
      </c>
      <c r="Q84" s="154" t="str">
        <f>IF(入力シート!$P$70="","",MID(TEXT(入力シート!$P$70,"00"),COLUMN()-15,1))</f>
        <v/>
      </c>
      <c r="R84" s="155" t="s">
        <v>43</v>
      </c>
      <c r="S84" s="155"/>
      <c r="T84" s="155"/>
      <c r="U84" s="155"/>
      <c r="V84" s="155"/>
      <c r="W84" s="155"/>
      <c r="X84" s="155"/>
      <c r="Y84" s="155"/>
      <c r="Z84" s="155"/>
      <c r="AA84" s="155"/>
      <c r="AD84" s="152" t="s">
        <v>18</v>
      </c>
    </row>
    <row r="85" spans="1:31" ht="18" customHeight="1">
      <c r="H85" s="127"/>
      <c r="I85" s="127"/>
      <c r="J85" s="127"/>
      <c r="K85" s="127"/>
      <c r="L85" s="127"/>
      <c r="M85" s="127"/>
      <c r="N85" s="127"/>
      <c r="O85" s="127"/>
      <c r="P85" s="127"/>
      <c r="Q85" s="127"/>
      <c r="R85" s="127"/>
      <c r="S85" s="127"/>
      <c r="T85" s="127"/>
      <c r="U85" s="127"/>
      <c r="V85" s="127"/>
      <c r="W85" s="127"/>
      <c r="X85" s="127"/>
      <c r="Y85" s="127"/>
      <c r="Z85" s="127"/>
      <c r="AA85" s="127"/>
    </row>
    <row r="86" spans="1:31" ht="18" customHeight="1">
      <c r="H86" s="127"/>
      <c r="I86" s="127"/>
      <c r="J86" s="127"/>
      <c r="K86" s="127"/>
      <c r="L86" s="127"/>
      <c r="M86" s="127"/>
      <c r="N86" s="127"/>
      <c r="O86" s="127"/>
      <c r="P86" s="127"/>
      <c r="Q86" s="127"/>
      <c r="R86" s="127"/>
      <c r="S86" s="127"/>
      <c r="T86" s="127"/>
      <c r="U86" s="127"/>
      <c r="V86" s="127"/>
      <c r="W86" s="127"/>
      <c r="X86" s="127"/>
      <c r="Y86" s="127"/>
      <c r="Z86" s="127"/>
      <c r="AA86" s="127"/>
    </row>
    <row r="87" spans="1:31" ht="18" customHeight="1" thickBot="1">
      <c r="H87" s="127"/>
      <c r="I87" s="127"/>
      <c r="J87" s="127"/>
      <c r="K87" s="127"/>
      <c r="L87" s="127"/>
      <c r="M87" s="127"/>
      <c r="N87" s="127"/>
      <c r="O87" s="127"/>
      <c r="P87" s="127"/>
      <c r="Q87" s="127"/>
      <c r="R87" s="127"/>
      <c r="S87" s="127"/>
      <c r="T87" s="127"/>
      <c r="U87" s="127"/>
      <c r="V87" s="127"/>
      <c r="W87" s="127"/>
      <c r="X87" s="127"/>
      <c r="Y87" s="127"/>
      <c r="Z87" s="127"/>
      <c r="AA87" s="127"/>
    </row>
    <row r="88" spans="1:31" ht="18" customHeight="1" thickBot="1">
      <c r="A88" s="144" t="s">
        <v>57</v>
      </c>
      <c r="C88" s="1039" t="s">
        <v>38</v>
      </c>
      <c r="D88" s="1040"/>
      <c r="E88" s="1040"/>
      <c r="F88" s="1040"/>
      <c r="G88" s="1041"/>
      <c r="H88" s="153" t="str">
        <f>MID(入力シート!$Y$74,COLUMN()-7,1)</f>
        <v/>
      </c>
      <c r="I88" s="154" t="str">
        <f>MID(入力シート!$Y$74,COLUMN()-7,1)</f>
        <v/>
      </c>
      <c r="J88" s="155"/>
      <c r="K88" s="155"/>
      <c r="L88" s="155"/>
      <c r="M88" s="155"/>
      <c r="N88" s="1042" t="s">
        <v>39</v>
      </c>
      <c r="O88" s="1043"/>
      <c r="P88" s="1044"/>
      <c r="Q88" s="153" t="str">
        <f>MID(入力シート!$Z$75,COLUMN()-16,1)</f>
        <v/>
      </c>
      <c r="R88" s="154" t="str">
        <f>MID(入力シート!$Z$75,COLUMN()-16,1)</f>
        <v/>
      </c>
      <c r="S88" s="155" t="s">
        <v>1</v>
      </c>
      <c r="T88" s="153" t="str">
        <f>IF(入力シート!$O$75="","",MID(TEXT(入力シート!$O$75,"000000"),COLUMN()-19,1))</f>
        <v/>
      </c>
      <c r="U88" s="156" t="str">
        <f>IF(入力シート!$O$75="","",MID(TEXT(入力シート!$O$75,"000000"),COLUMN()-19,1))</f>
        <v/>
      </c>
      <c r="V88" s="156" t="str">
        <f>IF(入力シート!$O$75="","",MID(TEXT(入力シート!$O$75,"000000"),COLUMN()-19,1))</f>
        <v/>
      </c>
      <c r="W88" s="156" t="str">
        <f>IF(入力シート!$O$75="","",MID(TEXT(入力シート!$O$75,"000000"),COLUMN()-19,1))</f>
        <v/>
      </c>
      <c r="X88" s="156" t="str">
        <f>IF(入力シート!$O$75="","",MID(TEXT(入力シート!$O$75,"000000"),COLUMN()-19,1))</f>
        <v/>
      </c>
      <c r="Y88" s="154" t="str">
        <f>IF(入力シート!$O$75="","",MID(TEXT(入力シート!$O$75,"000000"),COLUMN()-19,1))</f>
        <v/>
      </c>
      <c r="Z88" s="155" t="s">
        <v>1</v>
      </c>
      <c r="AA88" s="157"/>
    </row>
    <row r="89" spans="1:31" ht="18" customHeight="1" thickBot="1">
      <c r="C89" s="170"/>
      <c r="D89" s="1072" t="s">
        <v>51</v>
      </c>
      <c r="E89" s="1072"/>
      <c r="F89" s="1072"/>
      <c r="G89" s="171"/>
      <c r="H89" s="153" t="str">
        <f>MID(入力シート!$H$72,COLUMN()-7,1)</f>
        <v/>
      </c>
      <c r="I89" s="156" t="str">
        <f>MID(入力シート!$H$72,COLUMN()-7,1)</f>
        <v/>
      </c>
      <c r="J89" s="156" t="str">
        <f>MID(入力シート!$H$72,COLUMN()-7,1)</f>
        <v/>
      </c>
      <c r="K89" s="156" t="str">
        <f>MID(入力シート!$H$72,COLUMN()-7,1)</f>
        <v/>
      </c>
      <c r="L89" s="156" t="str">
        <f>MID(入力シート!$H$72,COLUMN()-7,1)</f>
        <v/>
      </c>
      <c r="M89" s="156" t="str">
        <f>MID(入力シート!$H$72,COLUMN()-7,1)</f>
        <v/>
      </c>
      <c r="N89" s="156" t="str">
        <f>MID(入力シート!$H$72,COLUMN()-7,1)</f>
        <v/>
      </c>
      <c r="O89" s="156" t="str">
        <f>MID(入力シート!$H$72,COLUMN()-7,1)</f>
        <v/>
      </c>
      <c r="P89" s="156" t="str">
        <f>MID(入力シート!$H$72,COLUMN()-7,1)</f>
        <v/>
      </c>
      <c r="Q89" s="156" t="str">
        <f>MID(入力シート!$H$72,COLUMN()-7,1)</f>
        <v/>
      </c>
      <c r="R89" s="156" t="str">
        <f>MID(入力シート!$H$72,COLUMN()-7,1)</f>
        <v/>
      </c>
      <c r="S89" s="156" t="str">
        <f>MID(入力シート!$H$72,COLUMN()-7,1)</f>
        <v/>
      </c>
      <c r="T89" s="156" t="str">
        <f>MID(入力シート!$H$72,COLUMN()-7,1)</f>
        <v/>
      </c>
      <c r="U89" s="156" t="str">
        <f>MID(入力シート!$H$72,COLUMN()-7,1)</f>
        <v/>
      </c>
      <c r="V89" s="156" t="str">
        <f>MID(入力シート!$H$72,COLUMN()-7,1)</f>
        <v/>
      </c>
      <c r="W89" s="156" t="str">
        <f>MID(入力シート!$H$72,COLUMN()-7,1)</f>
        <v/>
      </c>
      <c r="X89" s="156" t="str">
        <f>MID(入力シート!$H$72,COLUMN()-7,1)</f>
        <v/>
      </c>
      <c r="Y89" s="156" t="str">
        <f>MID(入力シート!$H$72,COLUMN()-7,1)</f>
        <v/>
      </c>
      <c r="Z89" s="156" t="str">
        <f>MID(入力シート!$H$72,COLUMN()-7,1)</f>
        <v/>
      </c>
      <c r="AA89" s="154" t="str">
        <f>MID(入力シート!$H$72,COLUMN()-7,1)</f>
        <v/>
      </c>
    </row>
    <row r="90" spans="1:31" ht="18" customHeight="1" thickBot="1">
      <c r="C90" s="170"/>
      <c r="D90" s="1072" t="s">
        <v>10</v>
      </c>
      <c r="E90" s="1072"/>
      <c r="F90" s="1072"/>
      <c r="G90" s="171"/>
      <c r="H90" s="153" t="str">
        <f>MID(入力シート!$H$73,COLUMN()-7,1)</f>
        <v/>
      </c>
      <c r="I90" s="156" t="str">
        <f>MID(入力シート!$H$73,COLUMN()-7,1)</f>
        <v/>
      </c>
      <c r="J90" s="156" t="str">
        <f>MID(入力シート!$H$73,COLUMN()-7,1)</f>
        <v/>
      </c>
      <c r="K90" s="156" t="str">
        <f>MID(入力シート!$H$73,COLUMN()-7,1)</f>
        <v/>
      </c>
      <c r="L90" s="156" t="str">
        <f>MID(入力シート!$H$73,COLUMN()-7,1)</f>
        <v/>
      </c>
      <c r="M90" s="156" t="str">
        <f>MID(入力シート!$H$73,COLUMN()-7,1)</f>
        <v/>
      </c>
      <c r="N90" s="156" t="str">
        <f>MID(入力シート!$H$73,COLUMN()-7,1)</f>
        <v/>
      </c>
      <c r="O90" s="156" t="str">
        <f>MID(入力シート!$H$73,COLUMN()-7,1)</f>
        <v/>
      </c>
      <c r="P90" s="156" t="str">
        <f>MID(入力シート!$H$73,COLUMN()-7,1)</f>
        <v/>
      </c>
      <c r="Q90" s="156" t="str">
        <f>MID(入力シート!$H$73,COLUMN()-7,1)</f>
        <v/>
      </c>
      <c r="R90" s="156" t="str">
        <f>MID(入力シート!$H$73,COLUMN()-7,1)</f>
        <v/>
      </c>
      <c r="S90" s="156" t="str">
        <f>MID(入力シート!$H$73,COLUMN()-7,1)</f>
        <v/>
      </c>
      <c r="T90" s="156" t="str">
        <f>MID(入力シート!$H$73,COLUMN()-7,1)</f>
        <v/>
      </c>
      <c r="U90" s="156" t="str">
        <f>MID(入力シート!$H$73,COLUMN()-7,1)</f>
        <v/>
      </c>
      <c r="V90" s="156" t="str">
        <f>MID(入力シート!$H$73,COLUMN()-7,1)</f>
        <v/>
      </c>
      <c r="W90" s="156" t="str">
        <f>MID(入力シート!$H$73,COLUMN()-7,1)</f>
        <v/>
      </c>
      <c r="X90" s="156" t="str">
        <f>MID(入力シート!$H$73,COLUMN()-7,1)</f>
        <v/>
      </c>
      <c r="Y90" s="156" t="str">
        <f>MID(入力シート!$H$73,COLUMN()-7,1)</f>
        <v/>
      </c>
      <c r="Z90" s="156" t="str">
        <f>MID(入力シート!$H$73,COLUMN()-7,1)</f>
        <v/>
      </c>
      <c r="AA90" s="154" t="str">
        <f>MID(入力シート!$H$73,COLUMN()-7,1)</f>
        <v/>
      </c>
      <c r="AC90" s="1003" t="s">
        <v>35</v>
      </c>
      <c r="AD90" s="1003"/>
      <c r="AE90" s="1003"/>
    </row>
    <row r="91" spans="1:31" ht="18" customHeight="1" thickBot="1">
      <c r="C91" s="170"/>
      <c r="D91" s="1072" t="s">
        <v>40</v>
      </c>
      <c r="E91" s="1072"/>
      <c r="F91" s="1072"/>
      <c r="G91" s="171"/>
      <c r="H91" s="158" t="str">
        <f>入力シート!$K$74</f>
        <v/>
      </c>
      <c r="I91" s="155"/>
      <c r="J91" s="153" t="str">
        <f>IF(入力シート!$L$74="","",MID(TEXT(入力シート!$L$74,"00"),COLUMN()-9,1))</f>
        <v/>
      </c>
      <c r="K91" s="154" t="str">
        <f>IF(入力シート!$L$74="","",MID(TEXT(入力シート!$L$74,"00"),COLUMN()-9,1))</f>
        <v/>
      </c>
      <c r="L91" s="155" t="s">
        <v>784</v>
      </c>
      <c r="M91" s="153" t="str">
        <f>IF(入力シート!$N$74="","",MID(TEXT(入力シート!$N$74,"00"),COLUMN()-12,1))</f>
        <v/>
      </c>
      <c r="N91" s="154" t="str">
        <f>IF(入力シート!$N$74="","",MID(TEXT(入力シート!$N$74,"00"),COLUMN()-12,1))</f>
        <v/>
      </c>
      <c r="O91" s="155" t="s">
        <v>786</v>
      </c>
      <c r="P91" s="153" t="str">
        <f>IF(入力シート!$P$74="","",MID(TEXT(入力シート!$P$74,"00"),COLUMN()-15,1))</f>
        <v/>
      </c>
      <c r="Q91" s="154" t="str">
        <f>IF(入力シート!$P$74="","",MID(TEXT(入力シート!$P$74,"00"),COLUMN()-15,1))</f>
        <v/>
      </c>
      <c r="R91" s="155" t="s">
        <v>43</v>
      </c>
      <c r="S91" s="155"/>
      <c r="T91" s="155"/>
      <c r="U91" s="155"/>
      <c r="V91" s="155"/>
      <c r="W91" s="155"/>
      <c r="X91" s="155"/>
      <c r="Y91" s="155"/>
      <c r="Z91" s="155"/>
      <c r="AA91" s="155"/>
      <c r="AD91" s="152" t="s">
        <v>18</v>
      </c>
    </row>
    <row r="92" spans="1:31" ht="18" customHeight="1">
      <c r="H92" s="127"/>
      <c r="I92" s="127"/>
      <c r="J92" s="127"/>
      <c r="K92" s="127"/>
      <c r="L92" s="127"/>
      <c r="M92" s="127"/>
      <c r="N92" s="127"/>
      <c r="O92" s="127"/>
      <c r="P92" s="127"/>
      <c r="Q92" s="127"/>
      <c r="R92" s="127"/>
      <c r="S92" s="127"/>
      <c r="T92" s="127"/>
      <c r="U92" s="127"/>
      <c r="V92" s="127"/>
      <c r="W92" s="127"/>
      <c r="X92" s="127"/>
      <c r="Y92" s="127"/>
      <c r="Z92" s="127"/>
      <c r="AA92" s="127"/>
    </row>
    <row r="93" spans="1:31" ht="18" customHeight="1"/>
    <row r="94" spans="1:31" ht="18" customHeight="1"/>
    <row r="95" spans="1:31" ht="18" customHeight="1" thickBot="1">
      <c r="A95" s="1003" t="s">
        <v>58</v>
      </c>
      <c r="B95" s="1003"/>
      <c r="C95" s="1003"/>
      <c r="D95" s="1003"/>
      <c r="E95" s="1003"/>
      <c r="F95" s="1003"/>
      <c r="G95" s="1003"/>
      <c r="H95" s="1003"/>
      <c r="I95" s="1003"/>
      <c r="J95" s="1003"/>
      <c r="K95" s="1003"/>
      <c r="L95" s="1003"/>
      <c r="M95" s="1003"/>
      <c r="N95" s="1003"/>
      <c r="O95" s="1003"/>
      <c r="P95" s="1003"/>
      <c r="Q95" s="1003"/>
      <c r="R95" s="1003"/>
      <c r="S95" s="1003"/>
      <c r="T95" s="1003"/>
      <c r="U95" s="1003"/>
      <c r="V95" s="1003"/>
      <c r="W95" s="1003"/>
      <c r="X95" s="1003"/>
      <c r="Y95" s="1003"/>
      <c r="Z95" s="1003"/>
      <c r="AA95" s="1003"/>
      <c r="AB95" s="1003"/>
      <c r="AC95" s="1003"/>
      <c r="AD95" s="1003"/>
      <c r="AE95" s="1003"/>
    </row>
    <row r="96" spans="1:31" ht="18" customHeight="1" thickBot="1">
      <c r="A96" s="172"/>
      <c r="B96" s="172"/>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23" t="s">
        <v>53</v>
      </c>
      <c r="AC96" s="124" t="s">
        <v>59</v>
      </c>
      <c r="AD96" s="125" t="s">
        <v>54</v>
      </c>
      <c r="AE96" s="172"/>
    </row>
    <row r="97" spans="1:31" ht="18" customHeight="1">
      <c r="A97" s="172"/>
      <c r="B97" s="172"/>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282"/>
      <c r="AC97" s="282"/>
      <c r="AD97" s="282"/>
      <c r="AE97" s="172"/>
    </row>
    <row r="98" spans="1:31" ht="18" customHeight="1" thickBot="1">
      <c r="A98" s="172"/>
      <c r="B98" s="172"/>
      <c r="C98" s="172"/>
      <c r="D98" s="1047" t="s">
        <v>15</v>
      </c>
      <c r="E98" s="1047"/>
      <c r="F98" s="1047"/>
      <c r="G98" s="1047"/>
      <c r="H98" s="172"/>
      <c r="I98" s="172"/>
      <c r="J98" s="172"/>
      <c r="K98" s="1073" t="s">
        <v>17</v>
      </c>
      <c r="L98" s="1073"/>
      <c r="M98" s="1073"/>
      <c r="N98" s="1073"/>
      <c r="O98" s="1073"/>
      <c r="P98" s="1073"/>
      <c r="Q98" s="1073"/>
      <c r="R98" s="1073"/>
      <c r="S98" s="172"/>
      <c r="T98" s="172"/>
      <c r="U98" s="172"/>
      <c r="V98" s="172"/>
      <c r="W98" s="172"/>
      <c r="X98" s="172"/>
      <c r="Y98" s="172"/>
      <c r="Z98" s="172"/>
      <c r="AA98" s="172"/>
      <c r="AB98" s="172"/>
      <c r="AC98" s="172"/>
      <c r="AD98" s="172"/>
      <c r="AE98" s="172"/>
    </row>
    <row r="99" spans="1:31" ht="18" customHeight="1" thickBot="1">
      <c r="A99" s="172"/>
      <c r="B99" s="172"/>
      <c r="C99" s="134" t="s">
        <v>18</v>
      </c>
      <c r="D99" s="173"/>
      <c r="E99" s="173"/>
      <c r="F99" s="173"/>
      <c r="G99" s="173"/>
      <c r="H99" s="174"/>
      <c r="I99" s="172"/>
      <c r="J99" s="164" t="str">
        <f>IF(申請書!$R$24="","",申請書!$R$24)</f>
        <v/>
      </c>
      <c r="K99" s="165" t="str">
        <f>IF(申請書!$S$24="","",申請書!$S$24)</f>
        <v/>
      </c>
      <c r="L99" s="1037" t="str">
        <f>IF(申請書!$T$24="（　　）","（　　）",申請書!$T$24)</f>
        <v>（　　）</v>
      </c>
      <c r="M99" s="1038"/>
      <c r="N99" s="164" t="str">
        <f>IF(申請書!$V$24="","",申請書!$V$24)</f>
        <v/>
      </c>
      <c r="O99" s="166" t="str">
        <f>IF(申請書!$W$24="","",申請書!$W$24)</f>
        <v/>
      </c>
      <c r="P99" s="166" t="str">
        <f>IF(申請書!$X$24="","",申請書!$X$24)</f>
        <v/>
      </c>
      <c r="Q99" s="166" t="str">
        <f>IF(申請書!$Y$24="","",申請書!$Y$24)</f>
        <v/>
      </c>
      <c r="R99" s="166" t="str">
        <f>IF(申請書!$Z$24="","",申請書!$Z$24)</f>
        <v/>
      </c>
      <c r="S99" s="165" t="str">
        <f>IF(申請書!$AA$24="","",申請書!$AA$24)</f>
        <v/>
      </c>
      <c r="T99" s="172"/>
      <c r="U99" s="172"/>
      <c r="V99" s="172"/>
      <c r="W99" s="172"/>
      <c r="X99" s="172"/>
      <c r="Y99" s="172"/>
      <c r="Z99" s="172"/>
      <c r="AA99" s="172"/>
      <c r="AB99" s="172"/>
      <c r="AC99" s="172"/>
      <c r="AD99" s="172"/>
      <c r="AE99" s="172"/>
    </row>
    <row r="100" spans="1:31" ht="18" customHeight="1">
      <c r="A100" s="172"/>
      <c r="B100" s="172"/>
      <c r="C100" s="175"/>
      <c r="D100" s="175"/>
      <c r="E100" s="175"/>
      <c r="F100" s="175"/>
      <c r="G100" s="175"/>
      <c r="H100" s="175"/>
      <c r="I100" s="172"/>
      <c r="J100" s="282"/>
      <c r="K100" s="282"/>
      <c r="L100" s="282"/>
      <c r="M100" s="282"/>
      <c r="N100" s="282"/>
      <c r="O100" s="282"/>
      <c r="P100" s="282"/>
      <c r="Q100" s="282"/>
      <c r="R100" s="282"/>
      <c r="S100" s="282"/>
      <c r="T100" s="172"/>
      <c r="U100" s="172"/>
      <c r="V100" s="172"/>
      <c r="W100" s="172"/>
      <c r="X100" s="172"/>
      <c r="Y100" s="172"/>
      <c r="Z100" s="172"/>
      <c r="AA100" s="172"/>
      <c r="AB100" s="172"/>
      <c r="AC100" s="172"/>
      <c r="AD100" s="172"/>
      <c r="AE100" s="172"/>
    </row>
    <row r="101" spans="1:31" ht="18" customHeight="1" thickBot="1">
      <c r="A101" s="172"/>
      <c r="B101" s="172"/>
      <c r="C101" s="175"/>
      <c r="D101" s="175"/>
      <c r="E101" s="175"/>
      <c r="F101" s="175"/>
      <c r="G101" s="175"/>
      <c r="H101" s="175"/>
      <c r="I101" s="172"/>
      <c r="J101" s="282"/>
      <c r="K101" s="282"/>
      <c r="L101" s="282"/>
      <c r="M101" s="282"/>
      <c r="N101" s="282"/>
      <c r="O101" s="282"/>
      <c r="P101" s="282"/>
      <c r="Q101" s="282"/>
      <c r="R101" s="282"/>
      <c r="S101" s="282"/>
      <c r="T101" s="172"/>
      <c r="U101" s="172"/>
      <c r="V101" s="172"/>
      <c r="W101" s="172"/>
      <c r="X101" s="172"/>
      <c r="Y101" s="172"/>
      <c r="Z101" s="172"/>
      <c r="AA101" s="172"/>
      <c r="AB101" s="172"/>
      <c r="AC101" s="172"/>
      <c r="AD101" s="172"/>
      <c r="AE101" s="172"/>
    </row>
    <row r="102" spans="1:31" ht="18" customHeight="1" thickBot="1">
      <c r="A102" s="144" t="s">
        <v>71</v>
      </c>
      <c r="B102" s="172"/>
      <c r="C102" s="1042" t="s">
        <v>60</v>
      </c>
      <c r="D102" s="1043"/>
      <c r="E102" s="1043"/>
      <c r="F102" s="1043"/>
      <c r="G102" s="1044"/>
      <c r="H102" s="157" t="s">
        <v>266</v>
      </c>
      <c r="I102" s="1074" t="s">
        <v>61</v>
      </c>
      <c r="J102" s="1075"/>
      <c r="K102" s="1075"/>
      <c r="L102" s="1075"/>
      <c r="M102" s="1075"/>
      <c r="N102" s="1075"/>
      <c r="O102" s="1075"/>
      <c r="P102" s="1075"/>
      <c r="Q102" s="1075"/>
      <c r="R102" s="1075"/>
      <c r="S102" s="1075"/>
      <c r="T102" s="176" t="s">
        <v>18</v>
      </c>
      <c r="U102" s="1046" t="s">
        <v>62</v>
      </c>
      <c r="V102" s="1046"/>
      <c r="W102" s="1046"/>
      <c r="X102" s="1084"/>
      <c r="Y102" s="177"/>
      <c r="Z102" s="178"/>
      <c r="AA102" s="179"/>
      <c r="AB102" s="172"/>
      <c r="AC102" s="172"/>
      <c r="AD102" s="172"/>
      <c r="AE102" s="172"/>
    </row>
    <row r="103" spans="1:31" ht="18" customHeight="1" thickBot="1">
      <c r="A103" s="172"/>
      <c r="B103" s="172"/>
      <c r="C103" s="1042" t="s">
        <v>63</v>
      </c>
      <c r="D103" s="1043"/>
      <c r="E103" s="1043"/>
      <c r="F103" s="1043"/>
      <c r="G103" s="1044"/>
      <c r="H103" s="303" t="str">
        <f>MID(入力シート!$K$16,COLUMN()-7,1)</f>
        <v/>
      </c>
      <c r="I103" s="304" t="str">
        <f>MID(入力シート!$K$16,COLUMN()-7,1)</f>
        <v/>
      </c>
      <c r="J103" s="304" t="str">
        <f>MID(入力シート!$K$16,COLUMN()-7,1)</f>
        <v/>
      </c>
      <c r="K103" s="304" t="str">
        <f>MID(入力シート!$K$16,COLUMN()-7,1)</f>
        <v/>
      </c>
      <c r="L103" s="304" t="str">
        <f>MID(入力シート!$K$16,COLUMN()-7,1)</f>
        <v/>
      </c>
      <c r="M103" s="304" t="str">
        <f>MID(入力シート!$K$16,COLUMN()-7,1)</f>
        <v/>
      </c>
      <c r="N103" s="304" t="str">
        <f>MID(入力シート!$K$16,COLUMN()-7,1)</f>
        <v/>
      </c>
      <c r="O103" s="304" t="str">
        <f>MID(入力シート!$K$16,COLUMN()-7,1)</f>
        <v/>
      </c>
      <c r="P103" s="304" t="str">
        <f>MID(入力シート!$K$16,COLUMN()-7,1)</f>
        <v/>
      </c>
      <c r="Q103" s="304" t="str">
        <f>MID(入力シート!$K$16,COLUMN()-7,1)</f>
        <v/>
      </c>
      <c r="R103" s="304" t="str">
        <f>MID(入力シート!$K$16,COLUMN()-7,1)</f>
        <v/>
      </c>
      <c r="S103" s="304" t="str">
        <f>MID(入力シート!$K$16,COLUMN()-7,1)</f>
        <v/>
      </c>
      <c r="T103" s="304" t="str">
        <f>MID(入力シート!$K$16,COLUMN()-7,1)</f>
        <v/>
      </c>
      <c r="U103" s="304" t="str">
        <f>MID(入力シート!$K$16,COLUMN()-7,1)</f>
        <v/>
      </c>
      <c r="V103" s="304" t="str">
        <f>MID(入力シート!$K$16,COLUMN()-7,1)</f>
        <v/>
      </c>
      <c r="W103" s="304" t="str">
        <f>MID(入力シート!$K$16,COLUMN()-7,1)</f>
        <v/>
      </c>
      <c r="X103" s="304" t="str">
        <f>MID(入力シート!$K$16,COLUMN()-7,1)</f>
        <v/>
      </c>
      <c r="Y103" s="304" t="str">
        <f>MID(入力シート!$K$16,COLUMN()-7,1)</f>
        <v/>
      </c>
      <c r="Z103" s="304" t="str">
        <f>MID(入力シート!$K$16,COLUMN()-7,1)</f>
        <v/>
      </c>
      <c r="AA103" s="305" t="str">
        <f>MID(入力シート!$K$16,COLUMN()-7,1)</f>
        <v/>
      </c>
      <c r="AB103" s="172"/>
      <c r="AC103" s="172"/>
      <c r="AD103" s="172"/>
      <c r="AE103" s="172"/>
    </row>
    <row r="104" spans="1:31" ht="18" customHeight="1">
      <c r="A104" s="172"/>
      <c r="B104" s="172"/>
      <c r="C104" s="175"/>
      <c r="D104" s="175"/>
      <c r="E104" s="175"/>
      <c r="F104" s="175"/>
      <c r="G104" s="175"/>
      <c r="H104" s="284"/>
      <c r="I104" s="284"/>
      <c r="J104" s="284"/>
      <c r="K104" s="284"/>
      <c r="L104" s="284"/>
      <c r="M104" s="284"/>
      <c r="N104" s="284"/>
      <c r="O104" s="284"/>
      <c r="P104" s="284"/>
      <c r="Q104" s="284"/>
      <c r="R104" s="284"/>
      <c r="S104" s="284"/>
      <c r="T104" s="284"/>
      <c r="U104" s="284"/>
      <c r="V104" s="284"/>
      <c r="W104" s="284"/>
      <c r="X104" s="284"/>
      <c r="Y104" s="284"/>
      <c r="Z104" s="284"/>
      <c r="AA104" s="284"/>
      <c r="AB104" s="172"/>
      <c r="AC104" s="172"/>
      <c r="AD104" s="172"/>
      <c r="AE104" s="172"/>
    </row>
    <row r="105" spans="1:31" ht="18" customHeight="1">
      <c r="A105" s="172"/>
      <c r="B105" s="172"/>
      <c r="C105" s="172"/>
      <c r="D105" s="172"/>
      <c r="E105" s="172"/>
      <c r="F105" s="172"/>
      <c r="G105" s="172"/>
      <c r="H105" s="172"/>
      <c r="I105" s="172"/>
      <c r="J105" s="172"/>
      <c r="K105" s="172"/>
      <c r="L105" s="172"/>
      <c r="M105" s="172"/>
      <c r="N105" s="172"/>
      <c r="O105" s="172"/>
      <c r="P105" s="172"/>
      <c r="Q105" s="172"/>
      <c r="R105" s="172"/>
      <c r="S105" s="172"/>
      <c r="T105" s="172"/>
      <c r="U105" s="172"/>
      <c r="V105" s="172"/>
      <c r="W105" s="172"/>
      <c r="X105" s="172"/>
      <c r="Y105" s="172"/>
      <c r="Z105" s="172"/>
      <c r="AA105" s="172"/>
      <c r="AB105" s="172"/>
      <c r="AC105" s="172"/>
      <c r="AD105" s="172"/>
      <c r="AE105" s="172"/>
    </row>
    <row r="106" spans="1:31" ht="18" customHeight="1" thickBot="1">
      <c r="A106" s="283" t="s">
        <v>29</v>
      </c>
      <c r="B106" s="172"/>
      <c r="C106" s="181" t="s">
        <v>75</v>
      </c>
      <c r="D106" s="181" t="s">
        <v>64</v>
      </c>
      <c r="E106" s="172"/>
      <c r="F106" s="172"/>
      <c r="G106" s="172"/>
      <c r="H106" s="172"/>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row>
    <row r="107" spans="1:31" ht="18" customHeight="1" thickBot="1">
      <c r="A107" s="144" t="s">
        <v>250</v>
      </c>
      <c r="B107" s="172"/>
      <c r="C107" s="182"/>
      <c r="D107" s="1085" t="s">
        <v>7</v>
      </c>
      <c r="E107" s="1085"/>
      <c r="F107" s="1085"/>
      <c r="G107" s="183"/>
      <c r="H107" s="153" t="str">
        <f>MID(入力シート!$K$17,COLUMN()-7,1)</f>
        <v/>
      </c>
      <c r="I107" s="156" t="str">
        <f>MID(入力シート!$K$17,COLUMN()-7,1)</f>
        <v/>
      </c>
      <c r="J107" s="154" t="str">
        <f>MID(入力シート!$K$17,COLUMN()-7,1)</f>
        <v/>
      </c>
      <c r="K107" s="184" t="s">
        <v>1</v>
      </c>
      <c r="L107" s="153" t="str">
        <f>MID(入力シート!$N$17,COLUMN()-11,1)</f>
        <v/>
      </c>
      <c r="M107" s="156" t="str">
        <f>MID(入力シート!$N$17,COLUMN()-11,1)</f>
        <v/>
      </c>
      <c r="N107" s="156" t="str">
        <f>MID(入力シート!$N$17,COLUMN()-11,1)</f>
        <v/>
      </c>
      <c r="O107" s="306" t="str">
        <f>MID(入力シート!$N$17,COLUMN()-11,1)</f>
        <v/>
      </c>
      <c r="P107" s="185"/>
      <c r="Q107" s="282"/>
      <c r="R107" s="282"/>
      <c r="S107" s="282"/>
      <c r="T107" s="1036"/>
      <c r="U107" s="1036"/>
      <c r="V107" s="1036"/>
      <c r="W107" s="1036"/>
      <c r="X107" s="1036"/>
      <c r="Y107" s="282"/>
      <c r="Z107" s="282"/>
      <c r="AA107" s="282"/>
      <c r="AB107" s="172"/>
      <c r="AC107" s="172"/>
      <c r="AD107" s="172"/>
      <c r="AE107" s="172"/>
    </row>
    <row r="108" spans="1:31" ht="18" customHeight="1" thickBot="1">
      <c r="A108" s="172"/>
      <c r="B108" s="172"/>
      <c r="C108" s="1086" t="s">
        <v>65</v>
      </c>
      <c r="D108" s="1087"/>
      <c r="E108" s="1087"/>
      <c r="F108" s="1087"/>
      <c r="G108" s="1088"/>
      <c r="H108" s="307" t="str">
        <f>MID(入力シート!$L$23,COLUMN()-7,1)</f>
        <v/>
      </c>
      <c r="I108" s="308" t="str">
        <f>MID(入力シート!$L$23,COLUMN()-7,1)</f>
        <v/>
      </c>
      <c r="J108" s="308" t="str">
        <f>MID(入力シート!$L$23,COLUMN()-7,1)</f>
        <v/>
      </c>
      <c r="K108" s="308" t="str">
        <f>MID(入力シート!$L$23,COLUMN()-7,1)</f>
        <v/>
      </c>
      <c r="L108" s="309" t="str">
        <f>MID(入力シート!$L$23,COLUMN()-7,1)</f>
        <v/>
      </c>
      <c r="M108" s="1089" t="s">
        <v>267</v>
      </c>
      <c r="N108" s="1090"/>
      <c r="O108" s="1090"/>
      <c r="P108" s="1077" t="s">
        <v>66</v>
      </c>
      <c r="Q108" s="1077"/>
      <c r="R108" s="1077"/>
      <c r="S108" s="1076" t="str">
        <f>入力シート!$K$18&amp;""</f>
        <v/>
      </c>
      <c r="T108" s="1076"/>
      <c r="U108" s="1076"/>
      <c r="V108" s="1077" t="s">
        <v>67</v>
      </c>
      <c r="W108" s="1077"/>
      <c r="X108" s="1077"/>
      <c r="Y108" s="1076" t="str">
        <f>入力シート!$O$18&amp;""</f>
        <v/>
      </c>
      <c r="Z108" s="1076"/>
      <c r="AA108" s="1076"/>
      <c r="AB108" s="1077" t="s">
        <v>68</v>
      </c>
      <c r="AC108" s="1077"/>
      <c r="AD108" s="1077"/>
      <c r="AE108" s="172"/>
    </row>
    <row r="109" spans="1:31" ht="18" customHeight="1">
      <c r="A109" s="172"/>
      <c r="B109" s="172"/>
      <c r="C109" s="1078"/>
      <c r="D109" s="1080" t="s">
        <v>9</v>
      </c>
      <c r="E109" s="1080"/>
      <c r="F109" s="1080"/>
      <c r="G109" s="1082"/>
      <c r="H109" s="310" t="str">
        <f>MID(入力シート!$K$19,COLUMN(A109),1)</f>
        <v/>
      </c>
      <c r="I109" s="145" t="str">
        <f>MID(入力シート!$K$19,COLUMN(B109),1)</f>
        <v/>
      </c>
      <c r="J109" s="145" t="str">
        <f>MID(入力シート!$K$19,COLUMN(C109),1)</f>
        <v/>
      </c>
      <c r="K109" s="145" t="str">
        <f>MID(入力シート!$K$19,COLUMN(D109),1)</f>
        <v/>
      </c>
      <c r="L109" s="145" t="str">
        <f>MID(入力シート!$K$19,COLUMN(E109),1)</f>
        <v/>
      </c>
      <c r="M109" s="145" t="str">
        <f>MID(入力シート!$K$19,COLUMN(F109),1)</f>
        <v/>
      </c>
      <c r="N109" s="145" t="str">
        <f>MID(入力シート!$K$19,COLUMN(G109),1)</f>
        <v/>
      </c>
      <c r="O109" s="145" t="str">
        <f>MID(入力シート!$K$19,COLUMN(H109),1)</f>
        <v/>
      </c>
      <c r="P109" s="145" t="str">
        <f>MID(入力シート!$K$19,COLUMN(I109),1)</f>
        <v/>
      </c>
      <c r="Q109" s="145" t="str">
        <f>MID(入力シート!$K$19,COLUMN(J109),1)</f>
        <v/>
      </c>
      <c r="R109" s="145" t="str">
        <f>MID(入力シート!$K$19,COLUMN(K109),1)</f>
        <v/>
      </c>
      <c r="S109" s="145" t="str">
        <f>MID(入力シート!$K$19,COLUMN(L109),1)</f>
        <v/>
      </c>
      <c r="T109" s="145" t="str">
        <f>MID(入力シート!$K$19,COLUMN(M109),1)</f>
        <v/>
      </c>
      <c r="U109" s="145" t="str">
        <f>MID(入力シート!$K$19,COLUMN(N109),1)</f>
        <v/>
      </c>
      <c r="V109" s="145" t="str">
        <f>MID(入力シート!$K$19,COLUMN(O109),1)</f>
        <v/>
      </c>
      <c r="W109" s="145" t="str">
        <f>MID(入力シート!$K$19,COLUMN(P109),1)</f>
        <v/>
      </c>
      <c r="X109" s="145" t="str">
        <f>MID(入力シート!$K$19,COLUMN(Q109),1)</f>
        <v/>
      </c>
      <c r="Y109" s="145" t="str">
        <f>MID(入力シート!$K$19,COLUMN(R109),1)</f>
        <v/>
      </c>
      <c r="Z109" s="145" t="str">
        <f>MID(入力シート!$K$19,COLUMN(S109),1)</f>
        <v/>
      </c>
      <c r="AA109" s="146" t="str">
        <f>MID(入力シート!$K$19,COLUMN(T109),1)</f>
        <v/>
      </c>
      <c r="AB109" s="172"/>
      <c r="AC109" s="172"/>
      <c r="AD109" s="172"/>
      <c r="AE109" s="172"/>
    </row>
    <row r="110" spans="1:31" ht="18" customHeight="1" thickBot="1">
      <c r="A110" s="172"/>
      <c r="B110" s="172"/>
      <c r="C110" s="1079"/>
      <c r="D110" s="1081"/>
      <c r="E110" s="1081"/>
      <c r="F110" s="1081"/>
      <c r="G110" s="1083"/>
      <c r="H110" s="149" t="str">
        <f>MID(入力シート!$K$19,COLUMN(U109),1)</f>
        <v/>
      </c>
      <c r="I110" s="150" t="str">
        <f>MID(入力シート!$K$19,COLUMN(V109),1)</f>
        <v/>
      </c>
      <c r="J110" s="150" t="str">
        <f>MID(入力シート!$K$19,COLUMN(W109),1)</f>
        <v/>
      </c>
      <c r="K110" s="150" t="str">
        <f>MID(入力シート!$K$19,COLUMN(X109),1)</f>
        <v/>
      </c>
      <c r="L110" s="150" t="str">
        <f>MID(入力シート!$K$19,COLUMN(Y109),1)</f>
        <v/>
      </c>
      <c r="M110" s="150" t="str">
        <f>MID(入力シート!$K$19,COLUMN(Z109),1)</f>
        <v/>
      </c>
      <c r="N110" s="150" t="str">
        <f>MID(入力シート!$K$19,COLUMN(AA109),1)</f>
        <v/>
      </c>
      <c r="O110" s="150" t="str">
        <f>MID(入力シート!$K$19,COLUMN(AB109),1)</f>
        <v/>
      </c>
      <c r="P110" s="150" t="str">
        <f>MID(入力シート!$K$19,COLUMN(AC109),1)</f>
        <v/>
      </c>
      <c r="Q110" s="150" t="str">
        <f>MID(入力シート!$K$19,COLUMN(AD109),1)</f>
        <v/>
      </c>
      <c r="R110" s="150" t="str">
        <f>MID(入力シート!$K$19,COLUMN(AE109),1)</f>
        <v/>
      </c>
      <c r="S110" s="150" t="str">
        <f>MID(入力シート!$K$19,COLUMN(AF109),1)</f>
        <v/>
      </c>
      <c r="T110" s="150" t="str">
        <f>MID(入力シート!$K$19,COLUMN(AG109),1)</f>
        <v/>
      </c>
      <c r="U110" s="150" t="str">
        <f>MID(入力シート!$K$19,COLUMN(AH109),1)</f>
        <v/>
      </c>
      <c r="V110" s="150" t="str">
        <f>MID(入力シート!$K$19,COLUMN(AI109),1)</f>
        <v/>
      </c>
      <c r="W110" s="150" t="str">
        <f>MID(入力シート!$K$19,COLUMN(AJ109),1)</f>
        <v/>
      </c>
      <c r="X110" s="150" t="str">
        <f>MID(入力シート!$K$19,COLUMN(AK109),1)</f>
        <v/>
      </c>
      <c r="Y110" s="150" t="str">
        <f>MID(入力シート!$K$19,COLUMN(AL109),1)</f>
        <v/>
      </c>
      <c r="Z110" s="150" t="str">
        <f>MID(入力シート!$K$19,COLUMN(AM109),1)</f>
        <v/>
      </c>
      <c r="AA110" s="151" t="str">
        <f>MID(入力シート!$K$19,COLUMN(AN109),1)</f>
        <v/>
      </c>
      <c r="AB110" s="172"/>
      <c r="AC110" s="172"/>
      <c r="AD110" s="172"/>
      <c r="AE110" s="172"/>
    </row>
    <row r="111" spans="1:31" ht="18" customHeight="1" thickBot="1">
      <c r="A111" s="172"/>
      <c r="B111" s="172"/>
      <c r="C111" s="182"/>
      <c r="D111" s="1085" t="s">
        <v>13</v>
      </c>
      <c r="E111" s="1085"/>
      <c r="F111" s="1085"/>
      <c r="G111" s="183"/>
      <c r="H111" s="153" t="str">
        <f>MID(入力シート!$L$20,COLUMN()-7,1)</f>
        <v/>
      </c>
      <c r="I111" s="156" t="str">
        <f>MID(入力シート!$L$20,COLUMN()-7,1)</f>
        <v/>
      </c>
      <c r="J111" s="156" t="str">
        <f>MID(入力シート!$L$20,COLUMN()-7,1)</f>
        <v/>
      </c>
      <c r="K111" s="156" t="str">
        <f>MID(入力シート!$L$20,COLUMN()-7,1)</f>
        <v/>
      </c>
      <c r="L111" s="156" t="s">
        <v>792</v>
      </c>
      <c r="M111" s="156" t="str">
        <f>MID(入力シート!$O$20,COLUMN()-12,1)</f>
        <v/>
      </c>
      <c r="N111" s="156" t="str">
        <f>MID(入力シート!$O$20,COLUMN()-12,1)</f>
        <v/>
      </c>
      <c r="O111" s="156" t="str">
        <f>MID(入力シート!$O$20,COLUMN()-12,1)</f>
        <v/>
      </c>
      <c r="P111" s="156" t="s">
        <v>792</v>
      </c>
      <c r="Q111" s="156" t="str">
        <f>MID(入力シート!$S$20,COLUMN()-16,1)</f>
        <v/>
      </c>
      <c r="R111" s="156" t="str">
        <f>MID(入力シート!$S$20,COLUMN()-16,1)</f>
        <v/>
      </c>
      <c r="S111" s="156" t="str">
        <f>MID(入力シート!$S$20,COLUMN()-16,1)</f>
        <v/>
      </c>
      <c r="T111" s="154" t="str">
        <f>MID(入力シート!$S$20,COLUMN()-16,1)</f>
        <v/>
      </c>
      <c r="U111" s="282"/>
      <c r="V111" s="282"/>
      <c r="W111" s="282"/>
      <c r="X111" s="282"/>
      <c r="Y111" s="282"/>
      <c r="Z111" s="282"/>
      <c r="AA111" s="282"/>
      <c r="AB111" s="172"/>
      <c r="AC111" s="1073" t="s">
        <v>35</v>
      </c>
      <c r="AD111" s="1073"/>
      <c r="AE111" s="1073"/>
    </row>
    <row r="112" spans="1:31" ht="18" customHeight="1" thickBot="1">
      <c r="A112" s="172"/>
      <c r="B112" s="172"/>
      <c r="C112" s="1091" t="s">
        <v>69</v>
      </c>
      <c r="D112" s="1085"/>
      <c r="E112" s="1085"/>
      <c r="F112" s="1085"/>
      <c r="G112" s="1092"/>
      <c r="H112" s="153" t="str">
        <f>TRIM(MID(TEXT(入力シート!$S$22,"????"),COLUMN(入力シート!A120),1))</f>
        <v/>
      </c>
      <c r="I112" s="156" t="str">
        <f>TRIM(MID(TEXT(入力シート!$S$22,"????"),COLUMN(入力シート!B120),1))</f>
        <v/>
      </c>
      <c r="J112" s="156" t="str">
        <f>TRIM(MID(TEXT(入力シート!$S$22,"????"),COLUMN(入力シート!C120),1))</f>
        <v/>
      </c>
      <c r="K112" s="154" t="str">
        <f>TRIM(MID(TEXT(入力シート!$S$22,"????"),COLUMN(入力シート!D120),1))</f>
        <v/>
      </c>
      <c r="L112" s="282"/>
      <c r="M112" s="282"/>
      <c r="N112" s="282"/>
      <c r="O112" s="282"/>
      <c r="P112" s="282"/>
      <c r="Q112" s="282"/>
      <c r="R112" s="282"/>
      <c r="S112" s="282"/>
      <c r="T112" s="282"/>
      <c r="U112" s="282"/>
      <c r="V112" s="282"/>
      <c r="W112" s="282"/>
      <c r="X112" s="282"/>
      <c r="Y112" s="282"/>
      <c r="Z112" s="282"/>
      <c r="AA112" s="282"/>
      <c r="AB112" s="172"/>
      <c r="AC112" s="172"/>
      <c r="AD112" s="193" t="s">
        <v>18</v>
      </c>
      <c r="AE112" s="172"/>
    </row>
    <row r="113" spans="1:31" ht="18" customHeight="1">
      <c r="A113" s="172"/>
      <c r="B113" s="172"/>
      <c r="C113" s="172"/>
      <c r="D113" s="172"/>
      <c r="E113" s="172"/>
      <c r="F113" s="172"/>
      <c r="G113" s="172"/>
      <c r="H113" s="172"/>
      <c r="I113" s="172"/>
      <c r="J113" s="172"/>
      <c r="K113" s="172"/>
      <c r="L113" s="172"/>
      <c r="M113" s="172"/>
      <c r="N113" s="172"/>
      <c r="O113" s="172"/>
      <c r="P113" s="172"/>
      <c r="Q113" s="172"/>
      <c r="R113" s="172"/>
      <c r="S113" s="172"/>
      <c r="T113" s="172"/>
      <c r="U113" s="172"/>
      <c r="V113" s="172"/>
      <c r="W113" s="172"/>
      <c r="X113" s="172"/>
      <c r="Y113" s="172"/>
      <c r="Z113" s="172"/>
      <c r="AA113" s="172"/>
      <c r="AB113" s="172"/>
      <c r="AC113" s="172"/>
      <c r="AD113" s="172"/>
      <c r="AE113" s="172"/>
    </row>
    <row r="114" spans="1:31" ht="18" customHeight="1">
      <c r="A114" s="172"/>
      <c r="B114" s="172"/>
      <c r="C114" s="172"/>
      <c r="D114" s="172"/>
      <c r="E114" s="172"/>
      <c r="F114" s="172"/>
      <c r="G114" s="172"/>
      <c r="H114" s="172"/>
      <c r="I114" s="172"/>
      <c r="J114" s="172"/>
      <c r="K114" s="172"/>
      <c r="L114" s="172"/>
      <c r="M114" s="172"/>
      <c r="N114" s="172"/>
      <c r="O114" s="172"/>
      <c r="P114" s="172"/>
      <c r="Q114" s="172"/>
      <c r="R114" s="172"/>
      <c r="S114" s="172"/>
      <c r="T114" s="172"/>
      <c r="U114" s="172"/>
      <c r="V114" s="172"/>
      <c r="W114" s="172"/>
      <c r="X114" s="172"/>
      <c r="Y114" s="172"/>
      <c r="Z114" s="172"/>
      <c r="AA114" s="172"/>
      <c r="AB114" s="172"/>
      <c r="AC114" s="172"/>
      <c r="AD114" s="172"/>
      <c r="AE114" s="172"/>
    </row>
    <row r="115" spans="1:31" ht="18" customHeight="1" thickBot="1">
      <c r="A115" s="172"/>
      <c r="B115" s="172"/>
      <c r="C115" s="181" t="s">
        <v>75</v>
      </c>
      <c r="D115" s="181" t="s">
        <v>70</v>
      </c>
      <c r="E115" s="172"/>
      <c r="F115" s="172"/>
      <c r="G115" s="172"/>
      <c r="H115" s="172"/>
      <c r="I115" s="172"/>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row>
    <row r="116" spans="1:31" ht="18" customHeight="1" thickBot="1">
      <c r="A116" s="144" t="s">
        <v>248</v>
      </c>
      <c r="B116" s="172"/>
      <c r="C116" s="182"/>
      <c r="D116" s="1085" t="s">
        <v>39</v>
      </c>
      <c r="E116" s="1085"/>
      <c r="F116" s="1085"/>
      <c r="G116" s="183"/>
      <c r="H116" s="153" t="str">
        <f>MID(入力シート!$Z$58,COLUMN()-7,1)</f>
        <v/>
      </c>
      <c r="I116" s="154" t="str">
        <f>MID(入力シート!$Z$58,COLUMN()-7,1)</f>
        <v/>
      </c>
      <c r="J116" s="184" t="s">
        <v>793</v>
      </c>
      <c r="K116" s="153" t="str">
        <f>IF(入力シート!$O$58="","",MID(TEXT(入力シート!$O$58,"000000"),COLUMN()-10,1))</f>
        <v/>
      </c>
      <c r="L116" s="156" t="str">
        <f>IF(入力シート!$O$58="","",MID(TEXT(入力シート!$O$58,"000000"),COLUMN()-10,1))</f>
        <v/>
      </c>
      <c r="M116" s="156" t="str">
        <f>IF(入力シート!$O$58="","",MID(TEXT(入力シート!$O$58,"000000"),COLUMN()-10,1))</f>
        <v/>
      </c>
      <c r="N116" s="156" t="str">
        <f>IF(入力シート!$O$58="","",MID(TEXT(入力シート!$O$58,"000000"),COLUMN()-10,1))</f>
        <v/>
      </c>
      <c r="O116" s="156" t="str">
        <f>IF(入力シート!$O$58="","",MID(TEXT(入力シート!$O$58,"000000"),COLUMN()-10,1))</f>
        <v/>
      </c>
      <c r="P116" s="154" t="str">
        <f>IF(入力シート!$O$58="","",MID(TEXT(入力シート!$O$58,"000000"),COLUMN()-10,1))</f>
        <v/>
      </c>
      <c r="Q116" s="282" t="s">
        <v>1</v>
      </c>
      <c r="R116" s="157"/>
      <c r="S116" s="282"/>
      <c r="T116" s="282"/>
      <c r="U116" s="282"/>
      <c r="V116" s="282"/>
      <c r="W116" s="282"/>
      <c r="X116" s="282"/>
      <c r="Y116" s="282"/>
      <c r="Z116" s="282"/>
      <c r="AA116" s="282"/>
      <c r="AB116" s="172"/>
      <c r="AC116" s="172"/>
      <c r="AD116" s="172"/>
      <c r="AE116" s="172"/>
    </row>
    <row r="117" spans="1:31" ht="18" customHeight="1" thickBot="1">
      <c r="A117" s="172"/>
      <c r="B117" s="172"/>
      <c r="C117" s="182"/>
      <c r="D117" s="1085" t="s">
        <v>51</v>
      </c>
      <c r="E117" s="1085"/>
      <c r="F117" s="1085"/>
      <c r="G117" s="183"/>
      <c r="H117" s="153" t="str">
        <f>MID(入力シート!$H$51,COLUMN()-7,1)</f>
        <v/>
      </c>
      <c r="I117" s="156" t="str">
        <f>MID(入力シート!$H$51,COLUMN()-7,1)</f>
        <v/>
      </c>
      <c r="J117" s="156" t="str">
        <f>MID(入力シート!$H$51,COLUMN()-7,1)</f>
        <v/>
      </c>
      <c r="K117" s="156" t="str">
        <f>MID(入力シート!$H$51,COLUMN()-7,1)</f>
        <v/>
      </c>
      <c r="L117" s="156" t="str">
        <f>MID(入力シート!$H$51,COLUMN()-7,1)</f>
        <v/>
      </c>
      <c r="M117" s="156" t="str">
        <f>MID(入力シート!$H$51,COLUMN()-7,1)</f>
        <v/>
      </c>
      <c r="N117" s="156" t="str">
        <f>MID(入力シート!$H$51,COLUMN()-7,1)</f>
        <v/>
      </c>
      <c r="O117" s="156" t="str">
        <f>MID(入力シート!$H$51,COLUMN()-7,1)</f>
        <v/>
      </c>
      <c r="P117" s="156" t="str">
        <f>MID(入力シート!$H$51,COLUMN()-7,1)</f>
        <v/>
      </c>
      <c r="Q117" s="156" t="str">
        <f>MID(入力シート!$H$51,COLUMN()-7,1)</f>
        <v/>
      </c>
      <c r="R117" s="156" t="str">
        <f>MID(入力シート!$H$51,COLUMN()-7,1)</f>
        <v/>
      </c>
      <c r="S117" s="156" t="str">
        <f>MID(入力シート!$H$51,COLUMN()-7,1)</f>
        <v/>
      </c>
      <c r="T117" s="156" t="str">
        <f>MID(入力シート!$H$51,COLUMN()-7,1)</f>
        <v/>
      </c>
      <c r="U117" s="156" t="str">
        <f>MID(入力シート!$H$51,COLUMN()-7,1)</f>
        <v/>
      </c>
      <c r="V117" s="156" t="str">
        <f>MID(入力シート!$H$51,COLUMN()-7,1)</f>
        <v/>
      </c>
      <c r="W117" s="156" t="str">
        <f>MID(入力シート!$H$51,COLUMN()-7,1)</f>
        <v/>
      </c>
      <c r="X117" s="156" t="str">
        <f>MID(入力シート!$H$51,COLUMN()-7,1)</f>
        <v/>
      </c>
      <c r="Y117" s="156" t="str">
        <f>MID(入力シート!$H$51,COLUMN()-7,1)</f>
        <v/>
      </c>
      <c r="Z117" s="156" t="str">
        <f>MID(入力シート!$H$51,COLUMN()-7,1)</f>
        <v/>
      </c>
      <c r="AA117" s="154" t="str">
        <f>MID(入力シート!$H151,COLUMN()-7,1)</f>
        <v/>
      </c>
      <c r="AB117" s="172"/>
      <c r="AC117" s="172"/>
      <c r="AD117" s="172"/>
      <c r="AE117" s="172"/>
    </row>
    <row r="118" spans="1:31" ht="18" customHeight="1" thickBot="1">
      <c r="A118" s="172"/>
      <c r="B118" s="172"/>
      <c r="C118" s="182"/>
      <c r="D118" s="1085" t="s">
        <v>10</v>
      </c>
      <c r="E118" s="1085"/>
      <c r="F118" s="1085"/>
      <c r="G118" s="183"/>
      <c r="H118" s="153" t="str">
        <f>MID(入力シート!$H$52,COLUMN()-7,1)</f>
        <v/>
      </c>
      <c r="I118" s="156" t="str">
        <f>MID(入力シート!$H$52,COLUMN()-7,1)</f>
        <v/>
      </c>
      <c r="J118" s="156" t="str">
        <f>MID(入力シート!$H$52,COLUMN()-7,1)</f>
        <v/>
      </c>
      <c r="K118" s="156" t="str">
        <f>MID(入力シート!$H$52,COLUMN()-7,1)</f>
        <v/>
      </c>
      <c r="L118" s="156" t="str">
        <f>MID(入力シート!$H$52,COLUMN()-7,1)</f>
        <v/>
      </c>
      <c r="M118" s="156" t="str">
        <f>MID(入力シート!$H$52,COLUMN()-7,1)</f>
        <v/>
      </c>
      <c r="N118" s="156" t="str">
        <f>MID(入力シート!$H$52,COLUMN()-7,1)</f>
        <v/>
      </c>
      <c r="O118" s="156" t="str">
        <f>MID(入力シート!$H$52,COLUMN()-7,1)</f>
        <v/>
      </c>
      <c r="P118" s="156" t="str">
        <f>MID(入力シート!$H$52,COLUMN()-7,1)</f>
        <v/>
      </c>
      <c r="Q118" s="156" t="str">
        <f>MID(入力シート!$H$52,COLUMN()-7,1)</f>
        <v/>
      </c>
      <c r="R118" s="156" t="str">
        <f>MID(入力シート!$H$52,COLUMN()-7,1)</f>
        <v/>
      </c>
      <c r="S118" s="156" t="str">
        <f>MID(入力シート!$H$52,COLUMN()-7,1)</f>
        <v/>
      </c>
      <c r="T118" s="156" t="str">
        <f>MID(入力シート!$H$52,COLUMN()-7,1)</f>
        <v/>
      </c>
      <c r="U118" s="156" t="str">
        <f>MID(入力シート!$H$52,COLUMN()-7,1)</f>
        <v/>
      </c>
      <c r="V118" s="156" t="str">
        <f>MID(入力シート!$H$52,COLUMN()-7,1)</f>
        <v/>
      </c>
      <c r="W118" s="156" t="str">
        <f>MID(入力シート!$H$52,COLUMN()-7,1)</f>
        <v/>
      </c>
      <c r="X118" s="156" t="str">
        <f>MID(入力シート!$H$52,COLUMN()-7,1)</f>
        <v/>
      </c>
      <c r="Y118" s="156" t="str">
        <f>MID(入力シート!$H$52,COLUMN()-7,1)</f>
        <v/>
      </c>
      <c r="Z118" s="156" t="str">
        <f>MID(入力シート!$H$52,COLUMN()-7,1)</f>
        <v/>
      </c>
      <c r="AA118" s="154" t="str">
        <f>MID(入力シート!$H$52,COLUMN()-7,1)</f>
        <v/>
      </c>
      <c r="AB118" s="172"/>
      <c r="AC118" s="1073" t="s">
        <v>35</v>
      </c>
      <c r="AD118" s="1073"/>
      <c r="AE118" s="1073"/>
    </row>
    <row r="119" spans="1:31" ht="18" customHeight="1" thickBot="1">
      <c r="A119" s="172"/>
      <c r="B119" s="172"/>
      <c r="C119" s="182"/>
      <c r="D119" s="1085" t="s">
        <v>40</v>
      </c>
      <c r="E119" s="1085"/>
      <c r="F119" s="1085"/>
      <c r="G119" s="183"/>
      <c r="H119" s="158" t="str">
        <f>入力シート!K56</f>
        <v/>
      </c>
      <c r="I119" s="311" t="s">
        <v>1</v>
      </c>
      <c r="J119" s="153" t="str">
        <f>IF(入力シート!$L$56="","",MID(TEXT(入力シート!$L$56,"00"),COLUMN()-9,1))</f>
        <v/>
      </c>
      <c r="K119" s="154" t="str">
        <f>IF(入力シート!$L$56="","",MID(TEXT(入力シート!$L$56,"00"),COLUMN()-9,1))</f>
        <v/>
      </c>
      <c r="L119" s="311" t="s">
        <v>784</v>
      </c>
      <c r="M119" s="153" t="str">
        <f>IF(入力シート!$L$56="","",MID(TEXT(入力シート!$N$56,"00"),COLUMN()-12,1))</f>
        <v/>
      </c>
      <c r="N119" s="154" t="str">
        <f>IF(入力シート!$L$56="","",MID(TEXT(入力シート!$N$56,"00"),COLUMN()-12,1))</f>
        <v/>
      </c>
      <c r="O119" s="311" t="s">
        <v>786</v>
      </c>
      <c r="P119" s="153" t="str">
        <f>IF(入力シート!$L$56="","",MID(TEXT(入力シート!$P$56,"00"),COLUMN()-15,1))</f>
        <v/>
      </c>
      <c r="Q119" s="154" t="str">
        <f>IF(入力シート!$L$56="","",MID(TEXT(入力シート!$P$56,"00"),COLUMN()-15,1))</f>
        <v/>
      </c>
      <c r="R119" s="311" t="s">
        <v>43</v>
      </c>
      <c r="S119" s="184"/>
      <c r="T119" s="184"/>
      <c r="U119" s="184"/>
      <c r="V119" s="184"/>
      <c r="W119" s="184"/>
      <c r="X119" s="184"/>
      <c r="Y119" s="184"/>
      <c r="Z119" s="184"/>
      <c r="AA119" s="184"/>
      <c r="AB119" s="172"/>
      <c r="AC119" s="172"/>
      <c r="AD119" s="193" t="s">
        <v>18</v>
      </c>
      <c r="AE119" s="172"/>
    </row>
    <row r="120" spans="1:31" ht="18" customHeight="1">
      <c r="A120" s="172"/>
      <c r="B120" s="172"/>
      <c r="C120" s="172"/>
      <c r="D120" s="172"/>
      <c r="E120" s="172"/>
      <c r="F120" s="172"/>
      <c r="G120" s="172"/>
      <c r="H120" s="172"/>
      <c r="I120" s="172"/>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row>
    <row r="121" spans="1:31" ht="18" customHeight="1">
      <c r="A121" s="172"/>
      <c r="B121" s="172"/>
      <c r="C121" s="172"/>
      <c r="D121" s="172"/>
      <c r="E121" s="172"/>
      <c r="F121" s="172"/>
      <c r="G121" s="172"/>
      <c r="H121" s="172"/>
      <c r="I121" s="172"/>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row>
    <row r="122" spans="1:31" ht="18" customHeight="1" thickBot="1">
      <c r="A122" s="172"/>
      <c r="B122" s="172"/>
      <c r="C122" s="181" t="s">
        <v>75</v>
      </c>
      <c r="D122" s="181" t="s">
        <v>242</v>
      </c>
      <c r="E122" s="172"/>
      <c r="F122" s="172"/>
      <c r="G122" s="172"/>
      <c r="H122" s="172"/>
      <c r="I122" s="172"/>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row>
    <row r="123" spans="1:31" ht="18" customHeight="1" thickBot="1">
      <c r="A123" s="144" t="s">
        <v>76</v>
      </c>
      <c r="B123" s="172"/>
      <c r="C123" s="182"/>
      <c r="D123" s="1085" t="s">
        <v>39</v>
      </c>
      <c r="E123" s="1085"/>
      <c r="F123" s="1085"/>
      <c r="G123" s="183"/>
      <c r="H123" s="153" t="str">
        <f>MID(入力シート!$Z$48,COLUMN()-7,1)</f>
        <v/>
      </c>
      <c r="I123" s="154" t="str">
        <f>MID(入力シート!$Z$48,COLUMN()-7,1)</f>
        <v/>
      </c>
      <c r="J123" s="311" t="s">
        <v>793</v>
      </c>
      <c r="K123" s="153" t="str">
        <f>IF(入力シート!$O$48="","",MID(TEXT(入力シート!$O$48,"000000"),COLUMN()-10,1))</f>
        <v/>
      </c>
      <c r="L123" s="156" t="str">
        <f>IF(入力シート!$O$48="","",MID(TEXT(入力シート!$O$48,"000000"),COLUMN()-10,1))</f>
        <v/>
      </c>
      <c r="M123" s="156" t="str">
        <f>IF(入力シート!$O$48="","",MID(TEXT(入力シート!$O$48,"000000"),COLUMN()-10,1))</f>
        <v/>
      </c>
      <c r="N123" s="156" t="str">
        <f>IF(入力シート!$O$48="","",MID(TEXT(入力シート!$O$48,"000000"),COLUMN()-10,1))</f>
        <v/>
      </c>
      <c r="O123" s="156" t="str">
        <f>IF(入力シート!$O$48="","",MID(TEXT(入力シート!$O$48,"000000"),COLUMN()-10,1))</f>
        <v/>
      </c>
      <c r="P123" s="154" t="str">
        <f>IF(入力シート!$O$48="","",MID(TEXT(入力シート!$O$48,"000000"),COLUMN()-10,1))</f>
        <v/>
      </c>
      <c r="Q123" s="155" t="s">
        <v>1</v>
      </c>
      <c r="R123" s="157"/>
      <c r="S123" s="282"/>
      <c r="T123" s="282"/>
      <c r="U123" s="282"/>
      <c r="V123" s="282"/>
      <c r="W123" s="282"/>
      <c r="X123" s="282"/>
      <c r="Y123" s="282"/>
      <c r="Z123" s="282"/>
      <c r="AA123" s="282"/>
      <c r="AB123" s="172"/>
      <c r="AC123" s="172"/>
      <c r="AD123" s="172"/>
      <c r="AE123" s="172"/>
    </row>
    <row r="124" spans="1:31" ht="18" customHeight="1" thickBot="1">
      <c r="A124" s="172"/>
      <c r="B124" s="172"/>
      <c r="C124" s="182"/>
      <c r="D124" s="1085" t="s">
        <v>51</v>
      </c>
      <c r="E124" s="1085"/>
      <c r="F124" s="1085"/>
      <c r="G124" s="183"/>
      <c r="H124" s="153" t="str">
        <f>MID(入力シート!$H$42,COLUMN()-7,1)</f>
        <v/>
      </c>
      <c r="I124" s="156" t="str">
        <f>MID(入力シート!$H$42,COLUMN()-7,1)</f>
        <v/>
      </c>
      <c r="J124" s="156" t="str">
        <f>MID(入力シート!$H$42,COLUMN()-7,1)</f>
        <v/>
      </c>
      <c r="K124" s="156" t="str">
        <f>MID(入力シート!$H$42,COLUMN()-7,1)</f>
        <v/>
      </c>
      <c r="L124" s="156" t="str">
        <f>MID(入力シート!$H$42,COLUMN()-7,1)</f>
        <v/>
      </c>
      <c r="M124" s="156" t="str">
        <f>MID(入力シート!$H$42,COLUMN()-7,1)</f>
        <v/>
      </c>
      <c r="N124" s="156" t="str">
        <f>MID(入力シート!$H$42,COLUMN()-7,1)</f>
        <v/>
      </c>
      <c r="O124" s="156" t="str">
        <f>MID(入力シート!$H$42,COLUMN()-7,1)</f>
        <v/>
      </c>
      <c r="P124" s="156" t="str">
        <f>MID(入力シート!$H$42,COLUMN()-7,1)</f>
        <v/>
      </c>
      <c r="Q124" s="156" t="str">
        <f>MID(入力シート!$H$42,COLUMN()-7,1)</f>
        <v/>
      </c>
      <c r="R124" s="156" t="str">
        <f>MID(入力シート!$H$42,COLUMN()-7,1)</f>
        <v/>
      </c>
      <c r="S124" s="156" t="str">
        <f>MID(入力シート!$H$42,COLUMN()-7,1)</f>
        <v/>
      </c>
      <c r="T124" s="156" t="str">
        <f>MID(入力シート!$H$42,COLUMN()-7,1)</f>
        <v/>
      </c>
      <c r="U124" s="156" t="str">
        <f>MID(入力シート!$H$42,COLUMN()-7,1)</f>
        <v/>
      </c>
      <c r="V124" s="156" t="str">
        <f>MID(入力シート!$H$42,COLUMN()-7,1)</f>
        <v/>
      </c>
      <c r="W124" s="156" t="str">
        <f>MID(入力シート!$H$42,COLUMN()-7,1)</f>
        <v/>
      </c>
      <c r="X124" s="156" t="str">
        <f>MID(入力シート!$H$42,COLUMN()-7,1)</f>
        <v/>
      </c>
      <c r="Y124" s="156" t="str">
        <f>MID(入力シート!$H$42,COLUMN()-7,1)</f>
        <v/>
      </c>
      <c r="Z124" s="156" t="str">
        <f>MID(入力シート!$H$42,COLUMN()-7,1)</f>
        <v/>
      </c>
      <c r="AA124" s="154" t="str">
        <f>MID(入力シート!$H142,COLUMN()-7,1)</f>
        <v/>
      </c>
      <c r="AB124" s="172"/>
      <c r="AC124" s="172"/>
      <c r="AD124" s="172"/>
      <c r="AE124" s="172"/>
    </row>
    <row r="125" spans="1:31" ht="18" customHeight="1" thickBot="1">
      <c r="A125" s="172"/>
      <c r="B125" s="172"/>
      <c r="C125" s="182"/>
      <c r="D125" s="1085" t="s">
        <v>10</v>
      </c>
      <c r="E125" s="1085"/>
      <c r="F125" s="1085"/>
      <c r="G125" s="183"/>
      <c r="H125" s="153" t="str">
        <f>MID(入力シート!$H$43,COLUMN()-7,1)</f>
        <v/>
      </c>
      <c r="I125" s="156" t="str">
        <f>MID(入力シート!$H$43,COLUMN()-7,1)</f>
        <v/>
      </c>
      <c r="J125" s="156" t="str">
        <f>MID(入力シート!$H$43,COLUMN()-7,1)</f>
        <v/>
      </c>
      <c r="K125" s="156" t="str">
        <f>MID(入力シート!$H$43,COLUMN()-7,1)</f>
        <v/>
      </c>
      <c r="L125" s="156" t="str">
        <f>MID(入力シート!$H$43,COLUMN()-7,1)</f>
        <v/>
      </c>
      <c r="M125" s="156" t="str">
        <f>MID(入力シート!$H$43,COLUMN()-7,1)</f>
        <v/>
      </c>
      <c r="N125" s="156" t="str">
        <f>MID(入力シート!$H$43,COLUMN()-7,1)</f>
        <v/>
      </c>
      <c r="O125" s="156" t="str">
        <f>MID(入力シート!$H$43,COLUMN()-7,1)</f>
        <v/>
      </c>
      <c r="P125" s="156" t="str">
        <f>MID(入力シート!$H$43,COLUMN()-7,1)</f>
        <v/>
      </c>
      <c r="Q125" s="156" t="str">
        <f>MID(入力シート!$H$43,COLUMN()-7,1)</f>
        <v/>
      </c>
      <c r="R125" s="156" t="str">
        <f>MID(入力シート!$H$43,COLUMN()-7,1)</f>
        <v/>
      </c>
      <c r="S125" s="156" t="str">
        <f>MID(入力シート!$H$43,COLUMN()-7,1)</f>
        <v/>
      </c>
      <c r="T125" s="156" t="str">
        <f>MID(入力シート!$H$43,COLUMN()-7,1)</f>
        <v/>
      </c>
      <c r="U125" s="156" t="str">
        <f>MID(入力シート!$H$43,COLUMN()-7,1)</f>
        <v/>
      </c>
      <c r="V125" s="156" t="str">
        <f>MID(入力シート!$H$43,COLUMN()-7,1)</f>
        <v/>
      </c>
      <c r="W125" s="156" t="str">
        <f>MID(入力シート!$H$43,COLUMN()-7,1)</f>
        <v/>
      </c>
      <c r="X125" s="156" t="str">
        <f>MID(入力シート!$H$43,COLUMN()-7,1)</f>
        <v/>
      </c>
      <c r="Y125" s="156" t="str">
        <f>MID(入力シート!$H$43,COLUMN()-7,1)</f>
        <v/>
      </c>
      <c r="Z125" s="156" t="str">
        <f>MID(入力シート!$H$43,COLUMN()-7,1)</f>
        <v/>
      </c>
      <c r="AA125" s="154" t="str">
        <f>MID(入力シート!$H$43,COLUMN()-7,1)</f>
        <v/>
      </c>
      <c r="AB125" s="172"/>
      <c r="AC125" s="1073" t="s">
        <v>35</v>
      </c>
      <c r="AD125" s="1073"/>
      <c r="AE125" s="1073"/>
    </row>
    <row r="126" spans="1:31" ht="18" customHeight="1" thickBot="1">
      <c r="A126" s="172"/>
      <c r="B126" s="172"/>
      <c r="C126" s="182"/>
      <c r="D126" s="1085" t="s">
        <v>40</v>
      </c>
      <c r="E126" s="1085"/>
      <c r="F126" s="1085"/>
      <c r="G126" s="183"/>
      <c r="H126" s="158" t="str">
        <f>入力シート!$K$47</f>
        <v/>
      </c>
      <c r="I126" s="311" t="s">
        <v>1</v>
      </c>
      <c r="J126" s="153" t="str">
        <f>IF(入力シート!$L$47="","",MID(TEXT(入力シート!$L$47,"00"),COLUMN()-9,1))</f>
        <v/>
      </c>
      <c r="K126" s="154" t="str">
        <f>IF(入力シート!$L$47="","",MID(TEXT(入力シート!$L$47,"00"),COLUMN()-9,1))</f>
        <v/>
      </c>
      <c r="L126" s="311" t="s">
        <v>784</v>
      </c>
      <c r="M126" s="153" t="str">
        <f>IF(入力シート!$N$47="","",MID(TEXT(入力シート!$N$47,"00"),COLUMN()-12,1))</f>
        <v/>
      </c>
      <c r="N126" s="154" t="str">
        <f>IF(入力シート!$N$47="","",MID(TEXT(入力シート!$N$47,"00"),COLUMN()-12,1))</f>
        <v/>
      </c>
      <c r="O126" s="311" t="s">
        <v>786</v>
      </c>
      <c r="P126" s="153" t="str">
        <f>IF(入力シート!$P$47="","",MID(TEXT(入力シート!$P$47,"00"),COLUMN()-15,1))</f>
        <v/>
      </c>
      <c r="Q126" s="154" t="str">
        <f>IF(入力シート!$P$47="","",MID(TEXT(入力シート!$P$47,"00"),COLUMN()-15,1))</f>
        <v/>
      </c>
      <c r="R126" s="311" t="s">
        <v>43</v>
      </c>
      <c r="S126" s="311"/>
      <c r="T126" s="184"/>
      <c r="U126" s="184"/>
      <c r="V126" s="184"/>
      <c r="W126" s="184"/>
      <c r="X126" s="184"/>
      <c r="Y126" s="184"/>
      <c r="Z126" s="184"/>
      <c r="AA126" s="184"/>
      <c r="AB126" s="172"/>
      <c r="AC126" s="172"/>
      <c r="AD126" s="193" t="s">
        <v>18</v>
      </c>
      <c r="AE126" s="172"/>
    </row>
    <row r="127" spans="1:31" ht="18" customHeight="1">
      <c r="A127" s="172"/>
      <c r="B127" s="172"/>
      <c r="C127" s="172"/>
      <c r="D127" s="172"/>
      <c r="E127" s="172"/>
      <c r="F127" s="172"/>
      <c r="G127" s="172"/>
      <c r="H127" s="172"/>
      <c r="I127" s="172"/>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row>
    <row r="128" spans="1:31" ht="18" customHeight="1" thickBot="1">
      <c r="A128" s="172"/>
      <c r="B128" s="172"/>
      <c r="C128" s="172"/>
      <c r="D128" s="172"/>
      <c r="E128" s="172"/>
      <c r="F128" s="172"/>
      <c r="G128" s="172"/>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row>
    <row r="129" spans="1:31" ht="18" customHeight="1" thickBot="1">
      <c r="A129" s="144" t="s">
        <v>76</v>
      </c>
      <c r="B129" s="172"/>
      <c r="C129" s="182"/>
      <c r="D129" s="1085" t="s">
        <v>39</v>
      </c>
      <c r="E129" s="1085"/>
      <c r="F129" s="1085"/>
      <c r="G129" s="183"/>
      <c r="H129" s="153" t="str">
        <f>MID(入力シート!$Z$109,COLUMN()-7,1)</f>
        <v/>
      </c>
      <c r="I129" s="154" t="str">
        <f>MID(入力シート!$Z$109,COLUMN()-7,1)</f>
        <v/>
      </c>
      <c r="J129" s="311" t="s">
        <v>793</v>
      </c>
      <c r="K129" s="153" t="str">
        <f>IF(入力シート!$O$109="","",MID(TEXT(入力シート!$O$109,"000000"),COLUMN()-10,1))</f>
        <v/>
      </c>
      <c r="L129" s="156" t="str">
        <f>IF(入力シート!$O$109="","",MID(TEXT(入力シート!$O$109,"000000"),COLUMN()-10,1))</f>
        <v/>
      </c>
      <c r="M129" s="156" t="str">
        <f>IF(入力シート!$O$109="","",MID(TEXT(入力シート!$O$109,"000000"),COLUMN()-10,1))</f>
        <v/>
      </c>
      <c r="N129" s="156" t="str">
        <f>IF(入力シート!$O$109="","",MID(TEXT(入力シート!$O$109,"000000"),COLUMN()-10,1))</f>
        <v/>
      </c>
      <c r="O129" s="156" t="str">
        <f>IF(入力シート!$O$109="","",MID(TEXT(入力シート!$O$109,"000000"),COLUMN()-10,1))</f>
        <v/>
      </c>
      <c r="P129" s="154" t="str">
        <f>IF(入力シート!$O$109="","",MID(TEXT(入力シート!$O$109,"000000"),COLUMN()-10,1))</f>
        <v/>
      </c>
      <c r="Q129" s="155" t="s">
        <v>793</v>
      </c>
      <c r="R129" s="157"/>
      <c r="S129" s="155"/>
      <c r="T129" s="155"/>
      <c r="U129" s="155"/>
      <c r="V129" s="155"/>
      <c r="W129" s="155"/>
      <c r="X129" s="155"/>
      <c r="Y129" s="155"/>
      <c r="Z129" s="155"/>
      <c r="AA129" s="155"/>
      <c r="AB129" s="172"/>
      <c r="AC129" s="172"/>
      <c r="AD129" s="172"/>
      <c r="AE129" s="172"/>
    </row>
    <row r="130" spans="1:31" ht="18" customHeight="1" thickBot="1">
      <c r="A130" s="172"/>
      <c r="B130" s="172"/>
      <c r="C130" s="182"/>
      <c r="D130" s="1085" t="s">
        <v>51</v>
      </c>
      <c r="E130" s="1085"/>
      <c r="F130" s="1085"/>
      <c r="G130" s="183"/>
      <c r="H130" s="153" t="str">
        <f>MID(入力シート!$H$103,COLUMN()-7,1)</f>
        <v/>
      </c>
      <c r="I130" s="156" t="str">
        <f>MID(入力シート!$H$103,COLUMN()-7,1)</f>
        <v/>
      </c>
      <c r="J130" s="156" t="str">
        <f>MID(入力シート!$H$103,COLUMN()-7,1)</f>
        <v/>
      </c>
      <c r="K130" s="156" t="str">
        <f>MID(入力シート!$H$103,COLUMN()-7,1)</f>
        <v/>
      </c>
      <c r="L130" s="156" t="str">
        <f>MID(入力シート!$H$103,COLUMN()-7,1)</f>
        <v/>
      </c>
      <c r="M130" s="156" t="str">
        <f>MID(入力シート!$H$103,COLUMN()-7,1)</f>
        <v/>
      </c>
      <c r="N130" s="156" t="str">
        <f>MID(入力シート!$H$103,COLUMN()-7,1)</f>
        <v/>
      </c>
      <c r="O130" s="156" t="str">
        <f>MID(入力シート!$H$103,COLUMN()-7,1)</f>
        <v/>
      </c>
      <c r="P130" s="156" t="str">
        <f>MID(入力シート!$H$103,COLUMN()-7,1)</f>
        <v/>
      </c>
      <c r="Q130" s="156" t="str">
        <f>MID(入力シート!$H$103,COLUMN()-7,1)</f>
        <v/>
      </c>
      <c r="R130" s="156" t="str">
        <f>MID(入力シート!$H$103,COLUMN()-7,1)</f>
        <v/>
      </c>
      <c r="S130" s="156" t="str">
        <f>MID(入力シート!$H$103,COLUMN()-7,1)</f>
        <v/>
      </c>
      <c r="T130" s="156" t="str">
        <f>MID(入力シート!$H$103,COLUMN()-7,1)</f>
        <v/>
      </c>
      <c r="U130" s="156" t="str">
        <f>MID(入力シート!$H$103,COLUMN()-7,1)</f>
        <v/>
      </c>
      <c r="V130" s="156" t="str">
        <f>MID(入力シート!$H$103,COLUMN()-7,1)</f>
        <v/>
      </c>
      <c r="W130" s="156" t="str">
        <f>MID(入力シート!$H$103,COLUMN()-7,1)</f>
        <v/>
      </c>
      <c r="X130" s="156" t="str">
        <f>MID(入力シート!$H$103,COLUMN()-7,1)</f>
        <v/>
      </c>
      <c r="Y130" s="156" t="str">
        <f>MID(入力シート!$H$103,COLUMN()-7,1)</f>
        <v/>
      </c>
      <c r="Z130" s="156" t="str">
        <f>MID(入力シート!$H$103,COLUMN()-7,1)</f>
        <v/>
      </c>
      <c r="AA130" s="154" t="str">
        <f>MID(入力シート!$H203,COLUMN()-7,1)</f>
        <v/>
      </c>
      <c r="AB130" s="172"/>
      <c r="AC130" s="172"/>
      <c r="AD130" s="172"/>
      <c r="AE130" s="172"/>
    </row>
    <row r="131" spans="1:31" ht="18" customHeight="1" thickBot="1">
      <c r="A131" s="172"/>
      <c r="B131" s="172"/>
      <c r="C131" s="182"/>
      <c r="D131" s="1085" t="s">
        <v>10</v>
      </c>
      <c r="E131" s="1085"/>
      <c r="F131" s="1085"/>
      <c r="G131" s="183"/>
      <c r="H131" s="153" t="str">
        <f>MID(入力シート!$H$104,COLUMN()-7,1)</f>
        <v/>
      </c>
      <c r="I131" s="156" t="str">
        <f>MID(入力シート!$H$104,COLUMN()-7,1)</f>
        <v/>
      </c>
      <c r="J131" s="156" t="str">
        <f>MID(入力シート!$H$104,COLUMN()-7,1)</f>
        <v/>
      </c>
      <c r="K131" s="156" t="str">
        <f>MID(入力シート!$H$104,COLUMN()-7,1)</f>
        <v/>
      </c>
      <c r="L131" s="156" t="str">
        <f>MID(入力シート!$H$104,COLUMN()-7,1)</f>
        <v/>
      </c>
      <c r="M131" s="156" t="str">
        <f>MID(入力シート!$H$104,COLUMN()-7,1)</f>
        <v/>
      </c>
      <c r="N131" s="156" t="str">
        <f>MID(入力シート!$H$104,COLUMN()-7,1)</f>
        <v/>
      </c>
      <c r="O131" s="156" t="str">
        <f>MID(入力シート!$H$104,COLUMN()-7,1)</f>
        <v/>
      </c>
      <c r="P131" s="156" t="str">
        <f>MID(入力シート!$H$104,COLUMN()-7,1)</f>
        <v/>
      </c>
      <c r="Q131" s="156" t="str">
        <f>MID(入力シート!$H$104,COLUMN()-7,1)</f>
        <v/>
      </c>
      <c r="R131" s="156" t="str">
        <f>MID(入力シート!$H$104,COLUMN()-7,1)</f>
        <v/>
      </c>
      <c r="S131" s="156" t="str">
        <f>MID(入力シート!$H$104,COLUMN()-7,1)</f>
        <v/>
      </c>
      <c r="T131" s="156" t="str">
        <f>MID(入力シート!$H$104,COLUMN()-7,1)</f>
        <v/>
      </c>
      <c r="U131" s="156" t="str">
        <f>MID(入力シート!$H$104,COLUMN()-7,1)</f>
        <v/>
      </c>
      <c r="V131" s="156" t="str">
        <f>MID(入力シート!$H$104,COLUMN()-7,1)</f>
        <v/>
      </c>
      <c r="W131" s="156" t="str">
        <f>MID(入力シート!$H$104,COLUMN()-7,1)</f>
        <v/>
      </c>
      <c r="X131" s="156" t="str">
        <f>MID(入力シート!$H$104,COLUMN()-7,1)</f>
        <v/>
      </c>
      <c r="Y131" s="156" t="str">
        <f>MID(入力シート!$H$104,COLUMN()-7,1)</f>
        <v/>
      </c>
      <c r="Z131" s="156" t="str">
        <f>MID(入力シート!$H$104,COLUMN()-7,1)</f>
        <v/>
      </c>
      <c r="AA131" s="154" t="str">
        <f>MID(入力シート!$H$104,COLUMN()-7,1)</f>
        <v/>
      </c>
      <c r="AB131" s="172"/>
      <c r="AC131" s="1073" t="s">
        <v>35</v>
      </c>
      <c r="AD131" s="1073"/>
      <c r="AE131" s="1073"/>
    </row>
    <row r="132" spans="1:31" ht="18" customHeight="1" thickBot="1">
      <c r="A132" s="172"/>
      <c r="B132" s="172"/>
      <c r="C132" s="182"/>
      <c r="D132" s="1085" t="s">
        <v>40</v>
      </c>
      <c r="E132" s="1085"/>
      <c r="F132" s="1085"/>
      <c r="G132" s="183"/>
      <c r="H132" s="158" t="str">
        <f>入力シート!$K$108</f>
        <v/>
      </c>
      <c r="I132" s="311" t="s">
        <v>793</v>
      </c>
      <c r="J132" s="153" t="str">
        <f>IF(入力シート!$L$108="","",MID(TEXT(入力シート!$L$108,"00"),COLUMN()-9,1))</f>
        <v/>
      </c>
      <c r="K132" s="154" t="str">
        <f>IF(入力シート!$L$108="","",MID(TEXT(入力シート!$L$108,"00"),COLUMN()-9,1))</f>
        <v/>
      </c>
      <c r="L132" s="311" t="s">
        <v>784</v>
      </c>
      <c r="M132" s="153" t="str">
        <f>IF(入力シート!$N$108="","",MID(TEXT(入力シート!$N$108,"00"),COLUMN()-12,1))</f>
        <v/>
      </c>
      <c r="N132" s="154" t="str">
        <f>IF(入力シート!$N$108="","",MID(TEXT(入力シート!$N$108,"00"),COLUMN()-12,1))</f>
        <v/>
      </c>
      <c r="O132" s="311" t="s">
        <v>786</v>
      </c>
      <c r="P132" s="153" t="str">
        <f>IF(入力シート!$P$108="","",MID(TEXT(入力シート!$P$108,"00"),COLUMN()-15,1))</f>
        <v/>
      </c>
      <c r="Q132" s="154" t="str">
        <f>IF(入力シート!$P$108="","",MID(TEXT(入力シート!$P$108,"00"),COLUMN()-15,1))</f>
        <v/>
      </c>
      <c r="R132" s="311" t="s">
        <v>794</v>
      </c>
      <c r="S132" s="311"/>
      <c r="T132" s="311"/>
      <c r="U132" s="311"/>
      <c r="V132" s="311"/>
      <c r="W132" s="311"/>
      <c r="X132" s="311"/>
      <c r="Y132" s="311"/>
      <c r="Z132" s="311"/>
      <c r="AA132" s="311"/>
      <c r="AB132" s="172"/>
      <c r="AC132" s="172"/>
      <c r="AD132" s="193" t="s">
        <v>18</v>
      </c>
      <c r="AE132" s="172"/>
    </row>
    <row r="133" spans="1:31" ht="18" customHeight="1">
      <c r="A133" s="172"/>
      <c r="B133" s="172"/>
      <c r="C133" s="172"/>
      <c r="D133" s="172"/>
      <c r="E133" s="172"/>
      <c r="F133" s="172"/>
      <c r="G133" s="172"/>
      <c r="H133" s="172"/>
      <c r="I133" s="172"/>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row>
    <row r="134" spans="1:31" ht="18" customHeight="1" thickBot="1">
      <c r="A134" s="172"/>
      <c r="B134" s="172"/>
      <c r="C134" s="172"/>
      <c r="D134" s="172"/>
      <c r="E134" s="172"/>
      <c r="F134" s="172"/>
      <c r="G134" s="172"/>
      <c r="H134" s="172"/>
      <c r="I134" s="172"/>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row>
    <row r="135" spans="1:31" ht="18" customHeight="1" thickBot="1">
      <c r="A135" s="144" t="s">
        <v>76</v>
      </c>
      <c r="B135" s="172"/>
      <c r="C135" s="182"/>
      <c r="D135" s="1085" t="s">
        <v>39</v>
      </c>
      <c r="E135" s="1085"/>
      <c r="F135" s="1085"/>
      <c r="G135" s="183"/>
      <c r="H135" s="153" t="str">
        <f>MID(入力シート!$Z216,COLUMN()-7,1)</f>
        <v/>
      </c>
      <c r="I135" s="154" t="str">
        <f>MID(入力シート!$Z$116,COLUMN()-7,1)</f>
        <v/>
      </c>
      <c r="J135" s="311" t="s">
        <v>793</v>
      </c>
      <c r="K135" s="153" t="str">
        <f>IF(入力シート!$O$116="","",MID(TEXT(入力シート!$O$116,"000000"),COLUMN()-10,1))</f>
        <v/>
      </c>
      <c r="L135" s="156" t="str">
        <f>IF(入力シート!$O$116="","",MID(TEXT(入力シート!$O$116,"000000"),COLUMN()-10,1))</f>
        <v/>
      </c>
      <c r="M135" s="156" t="str">
        <f>IF(入力シート!$O$116="","",MID(TEXT(入力シート!$O$116,"000000"),COLUMN()-10,1))</f>
        <v/>
      </c>
      <c r="N135" s="156" t="str">
        <f>IF(入力シート!$O$116="","",MID(TEXT(入力シート!$O$116,"000000"),COLUMN()-10,1))</f>
        <v/>
      </c>
      <c r="O135" s="156" t="str">
        <f>IF(入力シート!$O$116="","",MID(TEXT(入力シート!$O$116,"000000"),COLUMN()-10,1))</f>
        <v/>
      </c>
      <c r="P135" s="154" t="str">
        <f>IF(入力シート!$O$116="","",MID(TEXT(入力シート!$O$116,"000000"),COLUMN()-10,1))</f>
        <v/>
      </c>
      <c r="Q135" s="155" t="s">
        <v>793</v>
      </c>
      <c r="R135" s="157"/>
      <c r="S135" s="155"/>
      <c r="T135" s="155"/>
      <c r="U135" s="155"/>
      <c r="V135" s="155"/>
      <c r="W135" s="155"/>
      <c r="X135" s="155"/>
      <c r="Y135" s="155"/>
      <c r="Z135" s="155"/>
      <c r="AA135" s="155"/>
      <c r="AB135" s="172"/>
      <c r="AC135" s="172"/>
      <c r="AD135" s="172"/>
      <c r="AE135" s="172"/>
    </row>
    <row r="136" spans="1:31" ht="18" customHeight="1" thickBot="1">
      <c r="A136" s="172"/>
      <c r="B136" s="172"/>
      <c r="C136" s="182"/>
      <c r="D136" s="1085" t="s">
        <v>51</v>
      </c>
      <c r="E136" s="1085"/>
      <c r="F136" s="1085"/>
      <c r="G136" s="183"/>
      <c r="H136" s="153" t="str">
        <f>MID(入力シート!$H$110,COLUMN()-7,1)</f>
        <v/>
      </c>
      <c r="I136" s="156" t="str">
        <f>MID(入力シート!$H$110,COLUMN()-7,1)</f>
        <v/>
      </c>
      <c r="J136" s="156" t="str">
        <f>MID(入力シート!$H$110,COLUMN()-7,1)</f>
        <v/>
      </c>
      <c r="K136" s="156" t="str">
        <f>MID(入力シート!$H$110,COLUMN()-7,1)</f>
        <v/>
      </c>
      <c r="L136" s="156" t="str">
        <f>MID(入力シート!$H$110,COLUMN()-7,1)</f>
        <v/>
      </c>
      <c r="M136" s="156" t="str">
        <f>MID(入力シート!$H$110,COLUMN()-7,1)</f>
        <v/>
      </c>
      <c r="N136" s="156" t="str">
        <f>MID(入力シート!$H$110,COLUMN()-7,1)</f>
        <v/>
      </c>
      <c r="O136" s="156" t="str">
        <f>MID(入力シート!$H$110,COLUMN()-7,1)</f>
        <v/>
      </c>
      <c r="P136" s="156" t="str">
        <f>MID(入力シート!$H$110,COLUMN()-7,1)</f>
        <v/>
      </c>
      <c r="Q136" s="156" t="str">
        <f>MID(入力シート!$H$110,COLUMN()-7,1)</f>
        <v/>
      </c>
      <c r="R136" s="156" t="str">
        <f>MID(入力シート!$H$110,COLUMN()-7,1)</f>
        <v/>
      </c>
      <c r="S136" s="156" t="str">
        <f>MID(入力シート!$H$110,COLUMN()-7,1)</f>
        <v/>
      </c>
      <c r="T136" s="156" t="str">
        <f>MID(入力シート!$H$110,COLUMN()-7,1)</f>
        <v/>
      </c>
      <c r="U136" s="156" t="str">
        <f>MID(入力シート!$H$110,COLUMN()-7,1)</f>
        <v/>
      </c>
      <c r="V136" s="156" t="str">
        <f>MID(入力シート!$H$110,COLUMN()-7,1)</f>
        <v/>
      </c>
      <c r="W136" s="156" t="str">
        <f>MID(入力シート!$H$110,COLUMN()-7,1)</f>
        <v/>
      </c>
      <c r="X136" s="156" t="str">
        <f>MID(入力シート!$H$110,COLUMN()-7,1)</f>
        <v/>
      </c>
      <c r="Y136" s="156" t="str">
        <f>MID(入力シート!$H$110,COLUMN()-7,1)</f>
        <v/>
      </c>
      <c r="Z136" s="156" t="str">
        <f>MID(入力シート!$H$110,COLUMN()-7,1)</f>
        <v/>
      </c>
      <c r="AA136" s="154" t="str">
        <f>MID(入力シート!$H210,COLUMN()-7,1)</f>
        <v/>
      </c>
      <c r="AB136" s="172"/>
      <c r="AC136" s="172"/>
      <c r="AD136" s="172"/>
      <c r="AE136" s="172"/>
    </row>
    <row r="137" spans="1:31" ht="18" customHeight="1" thickBot="1">
      <c r="A137" s="172"/>
      <c r="B137" s="172"/>
      <c r="C137" s="182"/>
      <c r="D137" s="1085" t="s">
        <v>10</v>
      </c>
      <c r="E137" s="1085"/>
      <c r="F137" s="1085"/>
      <c r="G137" s="183"/>
      <c r="H137" s="153" t="str">
        <f>MID(入力シート!$H$111,COLUMN()-7,1)</f>
        <v/>
      </c>
      <c r="I137" s="156" t="str">
        <f>MID(入力シート!$H$111,COLUMN()-7,1)</f>
        <v/>
      </c>
      <c r="J137" s="156" t="str">
        <f>MID(入力シート!$H$111,COLUMN()-7,1)</f>
        <v/>
      </c>
      <c r="K137" s="156" t="str">
        <f>MID(入力シート!$H$111,COLUMN()-7,1)</f>
        <v/>
      </c>
      <c r="L137" s="156" t="str">
        <f>MID(入力シート!$H$111,COLUMN()-7,1)</f>
        <v/>
      </c>
      <c r="M137" s="156" t="str">
        <f>MID(入力シート!$H$111,COLUMN()-7,1)</f>
        <v/>
      </c>
      <c r="N137" s="156" t="str">
        <f>MID(入力シート!$H$111,COLUMN()-7,1)</f>
        <v/>
      </c>
      <c r="O137" s="156" t="str">
        <f>MID(入力シート!$H$111,COLUMN()-7,1)</f>
        <v/>
      </c>
      <c r="P137" s="156" t="str">
        <f>MID(入力シート!$H$111,COLUMN()-7,1)</f>
        <v/>
      </c>
      <c r="Q137" s="156" t="str">
        <f>MID(入力シート!$H$111,COLUMN()-7,1)</f>
        <v/>
      </c>
      <c r="R137" s="156" t="str">
        <f>MID(入力シート!$H$111,COLUMN()-7,1)</f>
        <v/>
      </c>
      <c r="S137" s="156" t="str">
        <f>MID(入力シート!$H$111,COLUMN()-7,1)</f>
        <v/>
      </c>
      <c r="T137" s="156" t="str">
        <f>MID(入力シート!$H$111,COLUMN()-7,1)</f>
        <v/>
      </c>
      <c r="U137" s="156" t="str">
        <f>MID(入力シート!$H$111,COLUMN()-7,1)</f>
        <v/>
      </c>
      <c r="V137" s="156" t="str">
        <f>MID(入力シート!$H$111,COLUMN()-7,1)</f>
        <v/>
      </c>
      <c r="W137" s="156" t="str">
        <f>MID(入力シート!$H$111,COLUMN()-7,1)</f>
        <v/>
      </c>
      <c r="X137" s="156" t="str">
        <f>MID(入力シート!$H$111,COLUMN()-7,1)</f>
        <v/>
      </c>
      <c r="Y137" s="156" t="str">
        <f>MID(入力シート!$H$111,COLUMN()-7,1)</f>
        <v/>
      </c>
      <c r="Z137" s="156" t="str">
        <f>MID(入力シート!$H$111,COLUMN()-7,1)</f>
        <v/>
      </c>
      <c r="AA137" s="154" t="str">
        <f>MID(入力シート!$H$111,COLUMN()-7,1)</f>
        <v/>
      </c>
      <c r="AB137" s="172"/>
      <c r="AC137" s="1073" t="s">
        <v>35</v>
      </c>
      <c r="AD137" s="1073"/>
      <c r="AE137" s="1073"/>
    </row>
    <row r="138" spans="1:31" ht="18" customHeight="1" thickBot="1">
      <c r="A138" s="172"/>
      <c r="B138" s="172"/>
      <c r="C138" s="182"/>
      <c r="D138" s="1085" t="s">
        <v>40</v>
      </c>
      <c r="E138" s="1085"/>
      <c r="F138" s="1085"/>
      <c r="G138" s="183"/>
      <c r="H138" s="158" t="str">
        <f>入力シート!$K$115</f>
        <v/>
      </c>
      <c r="I138" s="311" t="s">
        <v>793</v>
      </c>
      <c r="J138" s="153" t="str">
        <f>IF(入力シート!$L$115="","",MID(TEXT(入力シート!$L$115,"00"),COLUMN()-9,1))</f>
        <v/>
      </c>
      <c r="K138" s="154" t="str">
        <f>IF(入力シート!$L$115="","",MID(TEXT(入力シート!$L$115,"00"),COLUMN()-9,1))</f>
        <v/>
      </c>
      <c r="L138" s="311" t="s">
        <v>784</v>
      </c>
      <c r="M138" s="153" t="str">
        <f>IF(入力シート!$N$115="","",MID(TEXT(入力シート!$N$115,"00"),COLUMN()-12,1))</f>
        <v/>
      </c>
      <c r="N138" s="154" t="str">
        <f>IF(入力シート!$N$115="","",MID(TEXT(入力シート!$N$115,"00"),COLUMN()-12,1))</f>
        <v/>
      </c>
      <c r="O138" s="311" t="s">
        <v>786</v>
      </c>
      <c r="P138" s="153" t="str">
        <f>IF(入力シート!$P$115="","",MID(TEXT(入力シート!$P$115,"00"),COLUMN()-15,1))</f>
        <v/>
      </c>
      <c r="Q138" s="154" t="str">
        <f>IF(入力シート!$P$115="","",MID(TEXT(入力シート!$P$115,"00"),COLUMN()-15,1))</f>
        <v/>
      </c>
      <c r="R138" s="311" t="s">
        <v>794</v>
      </c>
      <c r="S138" s="311"/>
      <c r="T138" s="311"/>
      <c r="U138" s="311"/>
      <c r="V138" s="311"/>
      <c r="W138" s="311"/>
      <c r="X138" s="311"/>
      <c r="Y138" s="311"/>
      <c r="Z138" s="311"/>
      <c r="AA138" s="311"/>
      <c r="AB138" s="172"/>
      <c r="AC138" s="172"/>
      <c r="AD138" s="193" t="s">
        <v>18</v>
      </c>
      <c r="AE138" s="172"/>
    </row>
    <row r="139" spans="1:31" ht="18" customHeight="1" thickBot="1">
      <c r="A139" s="1073" t="s">
        <v>73</v>
      </c>
      <c r="B139" s="1073"/>
      <c r="C139" s="1073"/>
      <c r="D139" s="1073"/>
      <c r="E139" s="1073"/>
      <c r="F139" s="1073"/>
      <c r="G139" s="1073"/>
      <c r="H139" s="1073"/>
      <c r="I139" s="1073"/>
      <c r="J139" s="1073"/>
      <c r="K139" s="1073"/>
      <c r="L139" s="1073"/>
      <c r="M139" s="1073"/>
      <c r="N139" s="1073"/>
      <c r="O139" s="1073"/>
      <c r="P139" s="1073"/>
      <c r="Q139" s="1073"/>
      <c r="R139" s="1073"/>
      <c r="S139" s="1073"/>
      <c r="T139" s="1073"/>
      <c r="U139" s="1073"/>
      <c r="V139" s="1073"/>
      <c r="W139" s="1073"/>
      <c r="X139" s="1073"/>
      <c r="Y139" s="1073"/>
      <c r="Z139" s="1073"/>
      <c r="AA139" s="1073"/>
      <c r="AB139" s="1073"/>
      <c r="AC139" s="1073"/>
      <c r="AD139" s="1073"/>
      <c r="AE139" s="1073"/>
    </row>
    <row r="140" spans="1:31" ht="18" customHeight="1" thickBot="1">
      <c r="A140" s="172"/>
      <c r="B140" s="172"/>
      <c r="C140" s="172"/>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23" t="s">
        <v>53</v>
      </c>
      <c r="AC140" s="124" t="s">
        <v>74</v>
      </c>
      <c r="AD140" s="125" t="s">
        <v>54</v>
      </c>
      <c r="AE140" s="172"/>
    </row>
    <row r="141" spans="1:31" ht="18" customHeight="1">
      <c r="A141" s="172"/>
      <c r="B141" s="172"/>
      <c r="C141" s="172"/>
      <c r="D141" s="172"/>
      <c r="E141" s="172"/>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282"/>
      <c r="AC141" s="282"/>
      <c r="AD141" s="282"/>
      <c r="AE141" s="172"/>
    </row>
    <row r="142" spans="1:31" ht="18" customHeight="1" thickBot="1">
      <c r="A142" s="172"/>
      <c r="B142" s="172"/>
      <c r="C142" s="172"/>
      <c r="D142" s="1047" t="s">
        <v>15</v>
      </c>
      <c r="E142" s="1047"/>
      <c r="F142" s="1047"/>
      <c r="G142" s="1047"/>
      <c r="H142" s="172"/>
      <c r="I142" s="172"/>
      <c r="J142" s="172"/>
      <c r="K142" s="1073" t="s">
        <v>17</v>
      </c>
      <c r="L142" s="1073"/>
      <c r="M142" s="1073"/>
      <c r="N142" s="1073"/>
      <c r="O142" s="1073"/>
      <c r="P142" s="1073"/>
      <c r="Q142" s="1073"/>
      <c r="R142" s="1073"/>
      <c r="S142" s="172"/>
      <c r="T142" s="172"/>
      <c r="U142" s="172"/>
      <c r="V142" s="172"/>
      <c r="W142" s="172"/>
      <c r="X142" s="172"/>
      <c r="Y142" s="172"/>
      <c r="Z142" s="172"/>
      <c r="AA142" s="172"/>
      <c r="AB142" s="172"/>
      <c r="AC142" s="172"/>
      <c r="AD142" s="172"/>
      <c r="AE142" s="172"/>
    </row>
    <row r="143" spans="1:31" ht="18" customHeight="1" thickBot="1">
      <c r="A143" s="172"/>
      <c r="B143" s="172"/>
      <c r="C143" s="134" t="s">
        <v>18</v>
      </c>
      <c r="D143" s="173"/>
      <c r="E143" s="173"/>
      <c r="F143" s="173"/>
      <c r="G143" s="173"/>
      <c r="H143" s="174"/>
      <c r="I143" s="172"/>
      <c r="J143" s="164" t="str">
        <f>IF(申請書!$R$24="","",申請書!$R$24)</f>
        <v/>
      </c>
      <c r="K143" s="165" t="str">
        <f>IF(申請書!$S$24="","",申請書!$S$24)</f>
        <v/>
      </c>
      <c r="L143" s="1037" t="str">
        <f>IF(申請書!$T$24="（　　）","（　　）",申請書!$T$24)</f>
        <v>（　　）</v>
      </c>
      <c r="M143" s="1038"/>
      <c r="N143" s="164" t="str">
        <f>IF(申請書!$V$24="","",申請書!$V$24)</f>
        <v/>
      </c>
      <c r="O143" s="166" t="str">
        <f>IF(申請書!$W$24="","",申請書!$W$24)</f>
        <v/>
      </c>
      <c r="P143" s="166" t="str">
        <f>IF(申請書!$X$24="","",申請書!$X$24)</f>
        <v/>
      </c>
      <c r="Q143" s="166" t="str">
        <f>IF(申請書!$Y$24="","",申請書!$Y$24)</f>
        <v/>
      </c>
      <c r="R143" s="166" t="str">
        <f>IF(申請書!$Z$24="","",申請書!$Z$24)</f>
        <v/>
      </c>
      <c r="S143" s="165" t="str">
        <f>IF(申請書!$AA$24="","",申請書!$AA$24)</f>
        <v/>
      </c>
      <c r="T143" s="172"/>
      <c r="U143" s="172"/>
      <c r="V143" s="172"/>
      <c r="W143" s="172"/>
      <c r="X143" s="172"/>
      <c r="Y143" s="172"/>
      <c r="Z143" s="172"/>
      <c r="AA143" s="172"/>
      <c r="AB143" s="172"/>
      <c r="AC143" s="172"/>
      <c r="AD143" s="172"/>
      <c r="AE143" s="172"/>
    </row>
    <row r="144" spans="1:31" ht="18" customHeight="1">
      <c r="A144" s="172"/>
      <c r="B144" s="172"/>
      <c r="C144" s="175"/>
      <c r="D144" s="175"/>
      <c r="E144" s="175"/>
      <c r="F144" s="175"/>
      <c r="G144" s="175"/>
      <c r="H144" s="175"/>
      <c r="I144" s="172"/>
      <c r="J144" s="282"/>
      <c r="K144" s="282"/>
      <c r="L144" s="282"/>
      <c r="M144" s="282"/>
      <c r="N144" s="282"/>
      <c r="O144" s="282"/>
      <c r="P144" s="282"/>
      <c r="Q144" s="282"/>
      <c r="R144" s="282"/>
      <c r="S144" s="282"/>
      <c r="T144" s="172"/>
      <c r="U144" s="172"/>
      <c r="V144" s="172"/>
      <c r="W144" s="172"/>
      <c r="X144" s="172"/>
      <c r="Y144" s="172"/>
      <c r="Z144" s="172"/>
      <c r="AA144" s="172"/>
      <c r="AB144" s="172"/>
      <c r="AC144" s="172"/>
      <c r="AD144" s="172"/>
      <c r="AE144" s="172"/>
    </row>
    <row r="145" spans="1:31" ht="18" customHeight="1" thickBot="1">
      <c r="A145" s="172"/>
      <c r="B145" s="172"/>
      <c r="C145" s="175"/>
      <c r="D145" s="175"/>
      <c r="E145" s="175"/>
      <c r="F145" s="175"/>
      <c r="G145" s="175"/>
      <c r="H145" s="175"/>
      <c r="I145" s="172"/>
      <c r="J145" s="282"/>
      <c r="K145" s="282"/>
      <c r="L145" s="282"/>
      <c r="M145" s="282"/>
      <c r="N145" s="282"/>
      <c r="O145" s="282"/>
      <c r="P145" s="282"/>
      <c r="Q145" s="282"/>
      <c r="R145" s="282"/>
      <c r="S145" s="282"/>
      <c r="T145" s="172"/>
      <c r="U145" s="172"/>
      <c r="V145" s="172"/>
      <c r="W145" s="172"/>
      <c r="X145" s="172"/>
      <c r="Y145" s="172"/>
      <c r="Z145" s="172"/>
      <c r="AA145" s="172"/>
      <c r="AB145" s="172"/>
      <c r="AC145" s="172"/>
      <c r="AD145" s="172"/>
      <c r="AE145" s="172"/>
    </row>
    <row r="146" spans="1:31" ht="18" customHeight="1" thickBot="1">
      <c r="A146" s="144" t="s">
        <v>71</v>
      </c>
      <c r="B146" s="172"/>
      <c r="C146" s="1042" t="s">
        <v>60</v>
      </c>
      <c r="D146" s="1043"/>
      <c r="E146" s="1043"/>
      <c r="F146" s="1043"/>
      <c r="G146" s="1044"/>
      <c r="H146" s="323">
        <v>1</v>
      </c>
      <c r="I146" s="1093" t="s">
        <v>61</v>
      </c>
      <c r="J146" s="1094"/>
      <c r="K146" s="1094"/>
      <c r="L146" s="1094"/>
      <c r="M146" s="1094"/>
      <c r="N146" s="1094"/>
      <c r="O146" s="1094"/>
      <c r="P146" s="1094"/>
      <c r="Q146" s="1094"/>
      <c r="R146" s="1094"/>
      <c r="S146" s="1095"/>
      <c r="T146" s="176" t="s">
        <v>18</v>
      </c>
      <c r="U146" s="1046" t="s">
        <v>62</v>
      </c>
      <c r="V146" s="1046"/>
      <c r="W146" s="1046"/>
      <c r="X146" s="1084"/>
      <c r="Y146" s="196"/>
      <c r="Z146" s="197"/>
      <c r="AA146" s="198"/>
      <c r="AB146" s="172"/>
      <c r="AC146" s="172"/>
      <c r="AD146" s="172"/>
      <c r="AE146" s="172"/>
    </row>
    <row r="147" spans="1:31" ht="18" customHeight="1">
      <c r="A147" s="172"/>
      <c r="B147" s="172"/>
      <c r="C147" s="1078" t="s">
        <v>63</v>
      </c>
      <c r="D147" s="1096"/>
      <c r="E147" s="1096"/>
      <c r="F147" s="1096"/>
      <c r="G147" s="1082"/>
      <c r="H147" s="1098" t="str">
        <f>入力シート!K16&amp;""</f>
        <v/>
      </c>
      <c r="I147" s="1099"/>
      <c r="J147" s="1099"/>
      <c r="K147" s="1099"/>
      <c r="L147" s="1099"/>
      <c r="M147" s="1099"/>
      <c r="N147" s="1099"/>
      <c r="O147" s="1099"/>
      <c r="P147" s="1099"/>
      <c r="Q147" s="1099"/>
      <c r="R147" s="1099"/>
      <c r="S147" s="1099"/>
      <c r="T147" s="1099"/>
      <c r="U147" s="1099"/>
      <c r="V147" s="1099"/>
      <c r="W147" s="1099"/>
      <c r="X147" s="1099"/>
      <c r="Y147" s="1099"/>
      <c r="Z147" s="1099"/>
      <c r="AA147" s="1100"/>
      <c r="AB147" s="172"/>
      <c r="AC147" s="172"/>
      <c r="AD147" s="172"/>
      <c r="AE147" s="172"/>
    </row>
    <row r="148" spans="1:31" ht="18" customHeight="1" thickBot="1">
      <c r="A148" s="172"/>
      <c r="B148" s="172"/>
      <c r="C148" s="1079"/>
      <c r="D148" s="1097"/>
      <c r="E148" s="1097"/>
      <c r="F148" s="1097"/>
      <c r="G148" s="1083"/>
      <c r="H148" s="1101"/>
      <c r="I148" s="1102"/>
      <c r="J148" s="1102"/>
      <c r="K148" s="1102"/>
      <c r="L148" s="1102"/>
      <c r="M148" s="1102"/>
      <c r="N148" s="1102"/>
      <c r="O148" s="1102"/>
      <c r="P148" s="1102"/>
      <c r="Q148" s="1102"/>
      <c r="R148" s="1102"/>
      <c r="S148" s="1102"/>
      <c r="T148" s="1102"/>
      <c r="U148" s="1102"/>
      <c r="V148" s="1102"/>
      <c r="W148" s="1102"/>
      <c r="X148" s="1102"/>
      <c r="Y148" s="1102"/>
      <c r="Z148" s="1102"/>
      <c r="AA148" s="1103"/>
      <c r="AB148" s="172"/>
      <c r="AC148" s="172"/>
      <c r="AD148" s="172"/>
      <c r="AE148" s="172"/>
    </row>
    <row r="149" spans="1:31" ht="18" customHeight="1">
      <c r="A149" s="172"/>
      <c r="B149" s="172"/>
      <c r="C149" s="175"/>
      <c r="D149" s="175"/>
      <c r="E149" s="175"/>
      <c r="F149" s="175"/>
      <c r="G149" s="175"/>
      <c r="H149" s="284"/>
      <c r="I149" s="284"/>
      <c r="J149" s="284"/>
      <c r="K149" s="284"/>
      <c r="L149" s="284"/>
      <c r="M149" s="284"/>
      <c r="N149" s="284"/>
      <c r="O149" s="284"/>
      <c r="P149" s="284"/>
      <c r="Q149" s="284"/>
      <c r="R149" s="284"/>
      <c r="S149" s="284"/>
      <c r="T149" s="284"/>
      <c r="U149" s="284"/>
      <c r="V149" s="284"/>
      <c r="W149" s="284"/>
      <c r="X149" s="284"/>
      <c r="Y149" s="284"/>
      <c r="Z149" s="284"/>
      <c r="AA149" s="284"/>
      <c r="AB149" s="172"/>
      <c r="AC149" s="172"/>
      <c r="AD149" s="172"/>
      <c r="AE149" s="172"/>
    </row>
    <row r="150" spans="1:31" ht="18" customHeight="1">
      <c r="A150" s="172"/>
      <c r="B150" s="172"/>
      <c r="C150" s="175"/>
      <c r="D150" s="175"/>
      <c r="E150" s="175"/>
      <c r="F150" s="175"/>
      <c r="G150" s="175"/>
      <c r="H150" s="284"/>
      <c r="I150" s="284"/>
      <c r="J150" s="284"/>
      <c r="K150" s="284"/>
      <c r="L150" s="284"/>
      <c r="M150" s="284"/>
      <c r="N150" s="284"/>
      <c r="O150" s="284"/>
      <c r="P150" s="284"/>
      <c r="Q150" s="284"/>
      <c r="R150" s="284"/>
      <c r="S150" s="284"/>
      <c r="T150" s="284"/>
      <c r="U150" s="284"/>
      <c r="V150" s="284"/>
      <c r="W150" s="284"/>
      <c r="X150" s="284"/>
      <c r="Y150" s="284"/>
      <c r="Z150" s="284"/>
      <c r="AA150" s="284"/>
      <c r="AB150" s="172"/>
      <c r="AC150" s="172"/>
      <c r="AD150" s="172"/>
      <c r="AE150" s="172"/>
    </row>
    <row r="151" spans="1:31" ht="18" customHeight="1">
      <c r="A151" s="172"/>
      <c r="B151" s="172"/>
      <c r="C151" s="172"/>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row>
    <row r="152" spans="1:31" ht="18" customHeight="1" thickBot="1">
      <c r="A152" s="172"/>
      <c r="B152" s="172"/>
      <c r="C152" s="181" t="s">
        <v>75</v>
      </c>
      <c r="D152" s="181" t="s">
        <v>243</v>
      </c>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row>
    <row r="153" spans="1:31" ht="18" customHeight="1" thickBot="1">
      <c r="A153" s="144" t="s">
        <v>76</v>
      </c>
      <c r="B153" s="172"/>
      <c r="C153" s="182"/>
      <c r="D153" s="1085" t="s">
        <v>39</v>
      </c>
      <c r="E153" s="1085"/>
      <c r="F153" s="1085"/>
      <c r="G153" s="183"/>
      <c r="H153" s="153" t="str">
        <f>MID(入力シート!$Z$123,COLUMN()-7,1)</f>
        <v/>
      </c>
      <c r="I153" s="154" t="str">
        <f>MID(入力シート!$Z$123,COLUMN()-7,1)</f>
        <v/>
      </c>
      <c r="J153" s="311" t="s">
        <v>793</v>
      </c>
      <c r="K153" s="153" t="str">
        <f>IF(入力シート!$O$123="","",MID(TEXT(入力シート!$O$123,"000000"),COLUMN()-10,1))</f>
        <v/>
      </c>
      <c r="L153" s="156" t="str">
        <f>IF(入力シート!$O$123="","",MID(TEXT(入力シート!$O$123,"000000"),COLUMN()-10,1))</f>
        <v/>
      </c>
      <c r="M153" s="156" t="str">
        <f>IF(入力シート!$O$123="","",MID(TEXT(入力シート!$O$123,"000000"),COLUMN()-10,1))</f>
        <v/>
      </c>
      <c r="N153" s="156" t="str">
        <f>IF(入力シート!$O$123="","",MID(TEXT(入力シート!$O$123,"000000"),COLUMN()-10,1))</f>
        <v/>
      </c>
      <c r="O153" s="156" t="str">
        <f>IF(入力シート!$O$123="","",MID(TEXT(入力シート!$O$123,"000000"),COLUMN()-10,1))</f>
        <v/>
      </c>
      <c r="P153" s="154" t="str">
        <f>IF(入力シート!$O$123="","",MID(TEXT(入力シート!$O$123,"000000"),COLUMN()-10,1))</f>
        <v/>
      </c>
      <c r="Q153" s="311" t="s">
        <v>793</v>
      </c>
      <c r="R153" s="324"/>
      <c r="S153" s="311"/>
      <c r="T153" s="311"/>
      <c r="U153" s="311"/>
      <c r="V153" s="311"/>
      <c r="W153" s="311"/>
      <c r="X153" s="311"/>
      <c r="Y153" s="311"/>
      <c r="Z153" s="311"/>
      <c r="AA153" s="311"/>
      <c r="AB153" s="325"/>
      <c r="AC153" s="172"/>
      <c r="AD153" s="172"/>
      <c r="AE153" s="172"/>
    </row>
    <row r="154" spans="1:31" ht="18" customHeight="1" thickBot="1">
      <c r="A154" s="172"/>
      <c r="B154" s="172"/>
      <c r="C154" s="182"/>
      <c r="D154" s="1085" t="s">
        <v>51</v>
      </c>
      <c r="E154" s="1085"/>
      <c r="F154" s="1085"/>
      <c r="G154" s="183"/>
      <c r="H154" s="153" t="str">
        <f>MID(入力シート!$H$117,COLUMN()-7,1)</f>
        <v/>
      </c>
      <c r="I154" s="156" t="str">
        <f>MID(入力シート!$H$117,COLUMN()-7,1)</f>
        <v/>
      </c>
      <c r="J154" s="156" t="str">
        <f>MID(入力シート!$H$117,COLUMN()-7,1)</f>
        <v/>
      </c>
      <c r="K154" s="156" t="str">
        <f>MID(入力シート!$H$117,COLUMN()-7,1)</f>
        <v/>
      </c>
      <c r="L154" s="156" t="str">
        <f>MID(入力シート!$H$117,COLUMN()-7,1)</f>
        <v/>
      </c>
      <c r="M154" s="156" t="str">
        <f>MID(入力シート!$H$117,COLUMN()-7,1)</f>
        <v/>
      </c>
      <c r="N154" s="156" t="str">
        <f>MID(入力シート!$H$117,COLUMN()-7,1)</f>
        <v/>
      </c>
      <c r="O154" s="156" t="str">
        <f>MID(入力シート!$H$117,COLUMN()-7,1)</f>
        <v/>
      </c>
      <c r="P154" s="156" t="str">
        <f>MID(入力シート!$H$117,COLUMN()-7,1)</f>
        <v/>
      </c>
      <c r="Q154" s="156" t="str">
        <f>MID(入力シート!$H$117,COLUMN()-7,1)</f>
        <v/>
      </c>
      <c r="R154" s="156" t="str">
        <f>MID(入力シート!$H$117,COLUMN()-7,1)</f>
        <v/>
      </c>
      <c r="S154" s="156" t="str">
        <f>MID(入力シート!$H$117,COLUMN()-7,1)</f>
        <v/>
      </c>
      <c r="T154" s="156" t="str">
        <f>MID(入力シート!$H$117,COLUMN()-7,1)</f>
        <v/>
      </c>
      <c r="U154" s="156" t="str">
        <f>MID(入力シート!$H$117,COLUMN()-7,1)</f>
        <v/>
      </c>
      <c r="V154" s="156" t="str">
        <f>MID(入力シート!$H$117,COLUMN()-7,1)</f>
        <v/>
      </c>
      <c r="W154" s="156" t="str">
        <f>MID(入力シート!$H$117,COLUMN()-7,1)</f>
        <v/>
      </c>
      <c r="X154" s="156" t="str">
        <f>MID(入力シート!$H$117,COLUMN()-7,1)</f>
        <v/>
      </c>
      <c r="Y154" s="156" t="str">
        <f>MID(入力シート!$H$117,COLUMN()-7,1)</f>
        <v/>
      </c>
      <c r="Z154" s="156" t="str">
        <f>MID(入力シート!$H$117,COLUMN()-7,1)</f>
        <v/>
      </c>
      <c r="AA154" s="154" t="str">
        <f>MID(入力シート!$H266,COLUMN()-7,1)</f>
        <v/>
      </c>
      <c r="AB154" s="325"/>
      <c r="AC154" s="172"/>
      <c r="AD154" s="172"/>
      <c r="AE154" s="172"/>
    </row>
    <row r="155" spans="1:31" ht="18" customHeight="1" thickBot="1">
      <c r="A155" s="172"/>
      <c r="B155" s="172"/>
      <c r="C155" s="182"/>
      <c r="D155" s="1085" t="s">
        <v>10</v>
      </c>
      <c r="E155" s="1085"/>
      <c r="F155" s="1085"/>
      <c r="G155" s="183"/>
      <c r="H155" s="153" t="str">
        <f>MID(入力シート!$H$118,COLUMN()-7,1)</f>
        <v/>
      </c>
      <c r="I155" s="156" t="str">
        <f>MID(入力シート!$H$118,COLUMN()-7,1)</f>
        <v/>
      </c>
      <c r="J155" s="156" t="str">
        <f>MID(入力シート!$H$118,COLUMN()-7,1)</f>
        <v/>
      </c>
      <c r="K155" s="156" t="str">
        <f>MID(入力シート!$H$118,COLUMN()-7,1)</f>
        <v/>
      </c>
      <c r="L155" s="156" t="str">
        <f>MID(入力シート!$H$118,COLUMN()-7,1)</f>
        <v/>
      </c>
      <c r="M155" s="156" t="str">
        <f>MID(入力シート!$H$118,COLUMN()-7,1)</f>
        <v/>
      </c>
      <c r="N155" s="156" t="str">
        <f>MID(入力シート!$H$118,COLUMN()-7,1)</f>
        <v/>
      </c>
      <c r="O155" s="156" t="str">
        <f>MID(入力シート!$H$118,COLUMN()-7,1)</f>
        <v/>
      </c>
      <c r="P155" s="156" t="str">
        <f>MID(入力シート!$H$118,COLUMN()-7,1)</f>
        <v/>
      </c>
      <c r="Q155" s="156" t="str">
        <f>MID(入力シート!$H$118,COLUMN()-7,1)</f>
        <v/>
      </c>
      <c r="R155" s="156" t="str">
        <f>MID(入力シート!$H$118,COLUMN()-7,1)</f>
        <v/>
      </c>
      <c r="S155" s="156" t="str">
        <f>MID(入力シート!$H$118,COLUMN()-7,1)</f>
        <v/>
      </c>
      <c r="T155" s="156" t="str">
        <f>MID(入力シート!$H$118,COLUMN()-7,1)</f>
        <v/>
      </c>
      <c r="U155" s="156" t="str">
        <f>MID(入力シート!$H$118,COLUMN()-7,1)</f>
        <v/>
      </c>
      <c r="V155" s="156" t="str">
        <f>MID(入力シート!$H$118,COLUMN()-7,1)</f>
        <v/>
      </c>
      <c r="W155" s="156" t="str">
        <f>MID(入力シート!$H$118,COLUMN()-7,1)</f>
        <v/>
      </c>
      <c r="X155" s="156" t="str">
        <f>MID(入力シート!$H$118,COLUMN()-7,1)</f>
        <v/>
      </c>
      <c r="Y155" s="156" t="str">
        <f>MID(入力シート!$H$118,COLUMN()-7,1)</f>
        <v/>
      </c>
      <c r="Z155" s="156" t="str">
        <f>MID(入力シート!$H$118,COLUMN()-7,1)</f>
        <v/>
      </c>
      <c r="AA155" s="154" t="str">
        <f>MID(入力シート!$H$118,COLUMN()-7,1)</f>
        <v/>
      </c>
      <c r="AB155" s="325"/>
      <c r="AC155" s="1073" t="s">
        <v>35</v>
      </c>
      <c r="AD155" s="1073"/>
      <c r="AE155" s="1073"/>
    </row>
    <row r="156" spans="1:31" ht="18" customHeight="1" thickBot="1">
      <c r="A156" s="172"/>
      <c r="B156" s="172"/>
      <c r="C156" s="182"/>
      <c r="D156" s="1085" t="s">
        <v>40</v>
      </c>
      <c r="E156" s="1085"/>
      <c r="F156" s="1085"/>
      <c r="G156" s="183"/>
      <c r="H156" s="158" t="str">
        <f>入力シート!$K$122</f>
        <v/>
      </c>
      <c r="I156" s="311" t="s">
        <v>793</v>
      </c>
      <c r="J156" s="153" t="str">
        <f>IF(入力シート!$L$122="","",MID(TEXT(入力シート!$L$122,"00"),COLUMN()-9,1))</f>
        <v/>
      </c>
      <c r="K156" s="154" t="str">
        <f>IF(入力シート!$L$122="","",MID(TEXT(入力シート!$L$122,"00"),COLUMN()-9,1))</f>
        <v/>
      </c>
      <c r="L156" s="311" t="s">
        <v>784</v>
      </c>
      <c r="M156" s="153" t="str">
        <f>IF(入力シート!$N$122="","",MID(TEXT(入力シート!$N$122,"00"),COLUMN()-12,1))</f>
        <v/>
      </c>
      <c r="N156" s="154" t="str">
        <f>IF(入力シート!$N$122="","",MID(TEXT(入力シート!$N$122,"00"),COLUMN()-12,1))</f>
        <v/>
      </c>
      <c r="O156" s="311" t="s">
        <v>786</v>
      </c>
      <c r="P156" s="153" t="str">
        <f>IF(入力シート!$P$122="","",MID(TEXT(入力シート!$P$122,"00"),COLUMN()-15,1))</f>
        <v/>
      </c>
      <c r="Q156" s="154" t="str">
        <f>IF(入力シート!$P$122="","",MID(TEXT(入力シート!$P$122,"00"),COLUMN()-15,1))</f>
        <v/>
      </c>
      <c r="R156" s="311" t="s">
        <v>794</v>
      </c>
      <c r="S156" s="311"/>
      <c r="T156" s="311"/>
      <c r="U156" s="311"/>
      <c r="V156" s="311"/>
      <c r="W156" s="311"/>
      <c r="X156" s="311"/>
      <c r="Y156" s="311"/>
      <c r="Z156" s="311"/>
      <c r="AA156" s="311"/>
      <c r="AB156" s="325"/>
      <c r="AC156" s="172"/>
      <c r="AD156" s="193" t="s">
        <v>18</v>
      </c>
      <c r="AE156" s="172"/>
    </row>
    <row r="157" spans="1:31" ht="18" customHeight="1">
      <c r="A157" s="172"/>
      <c r="B157" s="172"/>
      <c r="C157" s="172"/>
      <c r="D157" s="172"/>
      <c r="E157" s="172"/>
      <c r="F157" s="172"/>
      <c r="G157" s="172"/>
      <c r="H157" s="325"/>
      <c r="I157" s="325"/>
      <c r="J157" s="325"/>
      <c r="K157" s="325"/>
      <c r="L157" s="325"/>
      <c r="M157" s="325"/>
      <c r="N157" s="325"/>
      <c r="O157" s="325"/>
      <c r="P157" s="325"/>
      <c r="Q157" s="325"/>
      <c r="R157" s="325"/>
      <c r="S157" s="325"/>
      <c r="T157" s="325"/>
      <c r="U157" s="325"/>
      <c r="V157" s="325"/>
      <c r="W157" s="325"/>
      <c r="X157" s="325"/>
      <c r="Y157" s="325"/>
      <c r="Z157" s="325"/>
      <c r="AA157" s="325"/>
      <c r="AB157" s="325"/>
      <c r="AC157" s="172"/>
      <c r="AD157" s="172"/>
      <c r="AE157" s="172"/>
    </row>
    <row r="158" spans="1:31" ht="18" customHeight="1">
      <c r="A158" s="172"/>
      <c r="B158" s="172"/>
      <c r="C158" s="172"/>
      <c r="D158" s="172"/>
      <c r="E158" s="172"/>
      <c r="F158" s="172"/>
      <c r="G158" s="172"/>
      <c r="H158" s="325"/>
      <c r="I158" s="325"/>
      <c r="J158" s="325"/>
      <c r="K158" s="325"/>
      <c r="L158" s="325"/>
      <c r="M158" s="325"/>
      <c r="N158" s="325"/>
      <c r="O158" s="325"/>
      <c r="P158" s="325"/>
      <c r="Q158" s="325"/>
      <c r="R158" s="325"/>
      <c r="S158" s="325"/>
      <c r="T158" s="325"/>
      <c r="U158" s="325"/>
      <c r="V158" s="325"/>
      <c r="W158" s="325"/>
      <c r="X158" s="325"/>
      <c r="Y158" s="325"/>
      <c r="Z158" s="325"/>
      <c r="AA158" s="325"/>
      <c r="AB158" s="325"/>
      <c r="AC158" s="172"/>
      <c r="AD158" s="172"/>
      <c r="AE158" s="172"/>
    </row>
    <row r="159" spans="1:31" ht="18" customHeight="1" thickBot="1">
      <c r="A159" s="172"/>
      <c r="B159" s="172"/>
      <c r="C159" s="172"/>
      <c r="D159" s="172"/>
      <c r="E159" s="172"/>
      <c r="F159" s="172"/>
      <c r="G159" s="172"/>
      <c r="H159" s="325"/>
      <c r="I159" s="325"/>
      <c r="J159" s="325"/>
      <c r="K159" s="325"/>
      <c r="L159" s="325"/>
      <c r="M159" s="325"/>
      <c r="N159" s="325"/>
      <c r="O159" s="325"/>
      <c r="P159" s="325"/>
      <c r="Q159" s="325"/>
      <c r="R159" s="325"/>
      <c r="S159" s="325"/>
      <c r="T159" s="325"/>
      <c r="U159" s="325"/>
      <c r="V159" s="325"/>
      <c r="W159" s="325"/>
      <c r="X159" s="325"/>
      <c r="Y159" s="325"/>
      <c r="Z159" s="325"/>
      <c r="AA159" s="325"/>
      <c r="AB159" s="325"/>
      <c r="AC159" s="172"/>
      <c r="AD159" s="172"/>
      <c r="AE159" s="172"/>
    </row>
    <row r="160" spans="1:31" ht="18" customHeight="1" thickBot="1">
      <c r="A160" s="144" t="s">
        <v>76</v>
      </c>
      <c r="B160" s="172"/>
      <c r="C160" s="182"/>
      <c r="D160" s="1085" t="s">
        <v>39</v>
      </c>
      <c r="E160" s="1085"/>
      <c r="F160" s="1085"/>
      <c r="G160" s="183"/>
      <c r="H160" s="153" t="str">
        <f>MID(入力シート!$Z$130,COLUMN()-7,1)</f>
        <v/>
      </c>
      <c r="I160" s="154" t="str">
        <f>MID(入力シート!$Z$130,COLUMN()-7,1)</f>
        <v/>
      </c>
      <c r="J160" s="311" t="s">
        <v>793</v>
      </c>
      <c r="K160" s="153" t="str">
        <f>IF(入力シート!$O$130="","",MID(TEXT(入力シート!$O$130,"000000"),COLUMN()-10,1))</f>
        <v/>
      </c>
      <c r="L160" s="156" t="str">
        <f>IF(入力シート!$O$130="","",MID(TEXT(入力シート!$O$130,"000000"),COLUMN()-10,1))</f>
        <v/>
      </c>
      <c r="M160" s="156" t="str">
        <f>IF(入力シート!$O$130="","",MID(TEXT(入力シート!$O$130,"000000"),COLUMN()-10,1))</f>
        <v/>
      </c>
      <c r="N160" s="156" t="str">
        <f>IF(入力シート!$O$130="","",MID(TEXT(入力シート!$O$130,"000000"),COLUMN()-10,1))</f>
        <v/>
      </c>
      <c r="O160" s="156" t="str">
        <f>IF(入力シート!$O$130="","",MID(TEXT(入力シート!$O$130,"000000"),COLUMN()-10,1))</f>
        <v/>
      </c>
      <c r="P160" s="154" t="str">
        <f>IF(入力シート!$O$130="","",MID(TEXT(入力シート!$O$130,"000000"),COLUMN()-10,1))</f>
        <v/>
      </c>
      <c r="Q160" s="311" t="s">
        <v>793</v>
      </c>
      <c r="R160" s="324"/>
      <c r="S160" s="311"/>
      <c r="T160" s="311"/>
      <c r="U160" s="311"/>
      <c r="V160" s="311"/>
      <c r="W160" s="311"/>
      <c r="X160" s="311"/>
      <c r="Y160" s="311"/>
      <c r="Z160" s="311"/>
      <c r="AA160" s="311"/>
      <c r="AB160" s="325"/>
      <c r="AC160" s="172"/>
      <c r="AD160" s="172"/>
      <c r="AE160" s="172"/>
    </row>
    <row r="161" spans="1:31" ht="18" customHeight="1" thickBot="1">
      <c r="A161" s="172"/>
      <c r="B161" s="172"/>
      <c r="C161" s="182"/>
      <c r="D161" s="1085" t="s">
        <v>51</v>
      </c>
      <c r="E161" s="1085"/>
      <c r="F161" s="1085"/>
      <c r="G161" s="183"/>
      <c r="H161" s="153" t="str">
        <f>MID(入力シート!$H$124,COLUMN()-7,1)</f>
        <v/>
      </c>
      <c r="I161" s="156" t="str">
        <f>MID(入力シート!$H$124,COLUMN()-7,1)</f>
        <v/>
      </c>
      <c r="J161" s="156" t="str">
        <f>MID(入力シート!$H$124,COLUMN()-7,1)</f>
        <v/>
      </c>
      <c r="K161" s="156" t="str">
        <f>MID(入力シート!$H$124,COLUMN()-7,1)</f>
        <v/>
      </c>
      <c r="L161" s="156" t="str">
        <f>MID(入力シート!$H$124,COLUMN()-7,1)</f>
        <v/>
      </c>
      <c r="M161" s="156" t="str">
        <f>MID(入力シート!$H$124,COLUMN()-7,1)</f>
        <v/>
      </c>
      <c r="N161" s="156" t="str">
        <f>MID(入力シート!$H$124,COLUMN()-7,1)</f>
        <v/>
      </c>
      <c r="O161" s="156" t="str">
        <f>MID(入力シート!$H$124,COLUMN()-7,1)</f>
        <v/>
      </c>
      <c r="P161" s="156" t="str">
        <f>MID(入力シート!$H$124,COLUMN()-7,1)</f>
        <v/>
      </c>
      <c r="Q161" s="156" t="str">
        <f>MID(入力シート!$H$124,COLUMN()-7,1)</f>
        <v/>
      </c>
      <c r="R161" s="156" t="str">
        <f>MID(入力シート!$H$124,COLUMN()-7,1)</f>
        <v/>
      </c>
      <c r="S161" s="156" t="str">
        <f>MID(入力シート!$H$124,COLUMN()-7,1)</f>
        <v/>
      </c>
      <c r="T161" s="156" t="str">
        <f>MID(入力シート!$H$124,COLUMN()-7,1)</f>
        <v/>
      </c>
      <c r="U161" s="156" t="str">
        <f>MID(入力シート!$H$124,COLUMN()-7,1)</f>
        <v/>
      </c>
      <c r="V161" s="156" t="str">
        <f>MID(入力シート!$H$124,COLUMN()-7,1)</f>
        <v/>
      </c>
      <c r="W161" s="156" t="str">
        <f>MID(入力シート!$H$124,COLUMN()-7,1)</f>
        <v/>
      </c>
      <c r="X161" s="156" t="str">
        <f>MID(入力シート!$H$124,COLUMN()-7,1)</f>
        <v/>
      </c>
      <c r="Y161" s="156" t="str">
        <f>MID(入力シート!$H$124,COLUMN()-7,1)</f>
        <v/>
      </c>
      <c r="Z161" s="156" t="str">
        <f>MID(入力シート!$H$124,COLUMN()-7,1)</f>
        <v/>
      </c>
      <c r="AA161" s="154" t="e">
        <f>MID(入力シート!#REF!,COLUMN()-7,1)</f>
        <v>#REF!</v>
      </c>
      <c r="AB161" s="325"/>
      <c r="AC161" s="172"/>
      <c r="AD161" s="172"/>
      <c r="AE161" s="172"/>
    </row>
    <row r="162" spans="1:31" ht="18" customHeight="1" thickBot="1">
      <c r="A162" s="172"/>
      <c r="B162" s="172"/>
      <c r="C162" s="182"/>
      <c r="D162" s="1085" t="s">
        <v>10</v>
      </c>
      <c r="E162" s="1085"/>
      <c r="F162" s="1085"/>
      <c r="G162" s="183"/>
      <c r="H162" s="153" t="str">
        <f>MID(入力シート!$H$125,COLUMN()-7,1)</f>
        <v/>
      </c>
      <c r="I162" s="156" t="str">
        <f>MID(入力シート!$H$125,COLUMN()-7,1)</f>
        <v/>
      </c>
      <c r="J162" s="156" t="str">
        <f>MID(入力シート!$H$125,COLUMN()-7,1)</f>
        <v/>
      </c>
      <c r="K162" s="156" t="str">
        <f>MID(入力シート!$H$125,COLUMN()-7,1)</f>
        <v/>
      </c>
      <c r="L162" s="156" t="str">
        <f>MID(入力シート!$H$125,COLUMN()-7,1)</f>
        <v/>
      </c>
      <c r="M162" s="156" t="str">
        <f>MID(入力シート!$H$125,COLUMN()-7,1)</f>
        <v/>
      </c>
      <c r="N162" s="156" t="str">
        <f>MID(入力シート!$H$125,COLUMN()-7,1)</f>
        <v/>
      </c>
      <c r="O162" s="156" t="str">
        <f>MID(入力シート!$H$125,COLUMN()-7,1)</f>
        <v/>
      </c>
      <c r="P162" s="156" t="str">
        <f>MID(入力シート!$H$125,COLUMN()-7,1)</f>
        <v/>
      </c>
      <c r="Q162" s="156" t="str">
        <f>MID(入力シート!$H$125,COLUMN()-7,1)</f>
        <v/>
      </c>
      <c r="R162" s="156" t="str">
        <f>MID(入力シート!$H$125,COLUMN()-7,1)</f>
        <v/>
      </c>
      <c r="S162" s="156" t="str">
        <f>MID(入力シート!$H$125,COLUMN()-7,1)</f>
        <v/>
      </c>
      <c r="T162" s="156" t="str">
        <f>MID(入力シート!$H$125,COLUMN()-7,1)</f>
        <v/>
      </c>
      <c r="U162" s="156" t="str">
        <f>MID(入力シート!$H$125,COLUMN()-7,1)</f>
        <v/>
      </c>
      <c r="V162" s="156" t="str">
        <f>MID(入力シート!$H$125,COLUMN()-7,1)</f>
        <v/>
      </c>
      <c r="W162" s="156" t="str">
        <f>MID(入力シート!$H$125,COLUMN()-7,1)</f>
        <v/>
      </c>
      <c r="X162" s="156" t="str">
        <f>MID(入力シート!$H$125,COLUMN()-7,1)</f>
        <v/>
      </c>
      <c r="Y162" s="156" t="str">
        <f>MID(入力シート!$H$125,COLUMN()-7,1)</f>
        <v/>
      </c>
      <c r="Z162" s="156" t="str">
        <f>MID(入力シート!$H$125,COLUMN()-7,1)</f>
        <v/>
      </c>
      <c r="AA162" s="154" t="str">
        <f>MID(入力シート!$H$125,COLUMN()-7,1)</f>
        <v/>
      </c>
      <c r="AB162" s="325"/>
      <c r="AC162" s="1073" t="s">
        <v>35</v>
      </c>
      <c r="AD162" s="1073"/>
      <c r="AE162" s="1073"/>
    </row>
    <row r="163" spans="1:31" ht="18" customHeight="1" thickBot="1">
      <c r="A163" s="172"/>
      <c r="B163" s="172"/>
      <c r="C163" s="182"/>
      <c r="D163" s="1085" t="s">
        <v>40</v>
      </c>
      <c r="E163" s="1085"/>
      <c r="F163" s="1085"/>
      <c r="G163" s="183"/>
      <c r="H163" s="158" t="str">
        <f>入力シート!$K$129</f>
        <v/>
      </c>
      <c r="I163" s="311" t="s">
        <v>793</v>
      </c>
      <c r="J163" s="153" t="str">
        <f>IF(入力シート!$L$129="","",MID(TEXT(入力シート!$L$129,"00"),COLUMN()-9,1))</f>
        <v/>
      </c>
      <c r="K163" s="154" t="str">
        <f>IF(入力シート!$L$129="","",MID(TEXT(入力シート!$L$129,"00"),COLUMN()-9,1))</f>
        <v/>
      </c>
      <c r="L163" s="311" t="s">
        <v>784</v>
      </c>
      <c r="M163" s="153" t="str">
        <f>IF(入力シート!$N$129="","",MID(TEXT(入力シート!$N$129,"00"),COLUMN()-12,1))</f>
        <v/>
      </c>
      <c r="N163" s="154" t="str">
        <f>IF(入力シート!$N$129="","",MID(TEXT(入力シート!$N$129,"00"),COLUMN()-12,1))</f>
        <v/>
      </c>
      <c r="O163" s="311" t="s">
        <v>786</v>
      </c>
      <c r="P163" s="153" t="str">
        <f>IF(入力シート!$P$129="","",MID(TEXT(入力シート!$P$129,"00"),COLUMN()-15,1))</f>
        <v/>
      </c>
      <c r="Q163" s="154" t="str">
        <f>IF(入力シート!$P$129="","",MID(TEXT(入力シート!$P$129,"00"),COLUMN()-15,1))</f>
        <v/>
      </c>
      <c r="R163" s="311" t="s">
        <v>794</v>
      </c>
      <c r="S163" s="311"/>
      <c r="T163" s="311"/>
      <c r="U163" s="311"/>
      <c r="V163" s="311"/>
      <c r="W163" s="311"/>
      <c r="X163" s="311"/>
      <c r="Y163" s="311"/>
      <c r="Z163" s="311"/>
      <c r="AA163" s="311"/>
      <c r="AB163" s="325"/>
      <c r="AC163" s="172"/>
      <c r="AD163" s="193" t="s">
        <v>18</v>
      </c>
      <c r="AE163" s="172"/>
    </row>
    <row r="164" spans="1:31" ht="18" customHeight="1">
      <c r="A164" s="172"/>
      <c r="B164" s="172"/>
      <c r="C164" s="172"/>
      <c r="D164" s="172"/>
      <c r="E164" s="172"/>
      <c r="F164" s="172"/>
      <c r="G164" s="172"/>
      <c r="H164" s="326"/>
      <c r="I164" s="326"/>
      <c r="J164" s="326"/>
      <c r="K164" s="326"/>
      <c r="L164" s="326"/>
      <c r="M164" s="326"/>
      <c r="N164" s="326"/>
      <c r="O164" s="326"/>
      <c r="P164" s="326"/>
      <c r="Q164" s="326"/>
      <c r="R164" s="326"/>
      <c r="S164" s="326"/>
      <c r="T164" s="326"/>
      <c r="U164" s="326"/>
      <c r="V164" s="326"/>
      <c r="W164" s="326"/>
      <c r="X164" s="326"/>
      <c r="Y164" s="326"/>
      <c r="Z164" s="326"/>
      <c r="AA164" s="326"/>
      <c r="AB164" s="325"/>
      <c r="AC164" s="172"/>
      <c r="AD164" s="172"/>
      <c r="AE164" s="172"/>
    </row>
    <row r="165" spans="1:31" ht="18" customHeight="1">
      <c r="A165" s="172"/>
      <c r="B165" s="172"/>
      <c r="C165" s="172"/>
      <c r="D165" s="172"/>
      <c r="E165" s="172"/>
      <c r="F165" s="172"/>
      <c r="G165" s="172"/>
      <c r="H165" s="326"/>
      <c r="I165" s="326"/>
      <c r="J165" s="326"/>
      <c r="K165" s="326"/>
      <c r="L165" s="326"/>
      <c r="M165" s="326"/>
      <c r="N165" s="326"/>
      <c r="O165" s="326"/>
      <c r="P165" s="326"/>
      <c r="Q165" s="326"/>
      <c r="R165" s="326"/>
      <c r="S165" s="326"/>
      <c r="T165" s="326"/>
      <c r="U165" s="326"/>
      <c r="V165" s="326"/>
      <c r="W165" s="326"/>
      <c r="X165" s="326"/>
      <c r="Y165" s="326"/>
      <c r="Z165" s="326"/>
      <c r="AA165" s="326"/>
      <c r="AB165" s="325"/>
      <c r="AC165" s="172"/>
      <c r="AD165" s="172"/>
      <c r="AE165" s="172"/>
    </row>
    <row r="166" spans="1:31" ht="18" customHeight="1" thickBot="1">
      <c r="A166" s="172"/>
      <c r="B166" s="172"/>
      <c r="C166" s="172"/>
      <c r="D166" s="172"/>
      <c r="E166" s="172"/>
      <c r="F166" s="172"/>
      <c r="G166" s="172"/>
      <c r="H166" s="326"/>
      <c r="I166" s="326"/>
      <c r="J166" s="326"/>
      <c r="K166" s="326"/>
      <c r="L166" s="326"/>
      <c r="M166" s="326"/>
      <c r="N166" s="326"/>
      <c r="O166" s="326"/>
      <c r="P166" s="326"/>
      <c r="Q166" s="326"/>
      <c r="R166" s="326"/>
      <c r="S166" s="326"/>
      <c r="T166" s="326"/>
      <c r="U166" s="326"/>
      <c r="V166" s="326"/>
      <c r="W166" s="326"/>
      <c r="X166" s="326"/>
      <c r="Y166" s="326"/>
      <c r="Z166" s="326"/>
      <c r="AA166" s="326"/>
      <c r="AB166" s="325"/>
      <c r="AC166" s="172"/>
      <c r="AD166" s="172"/>
      <c r="AE166" s="172"/>
    </row>
    <row r="167" spans="1:31" ht="18" customHeight="1" thickBot="1">
      <c r="A167" s="144" t="s">
        <v>76</v>
      </c>
      <c r="B167" s="172"/>
      <c r="C167" s="182"/>
      <c r="D167" s="1085" t="s">
        <v>39</v>
      </c>
      <c r="E167" s="1085"/>
      <c r="F167" s="1085"/>
      <c r="G167" s="183"/>
      <c r="H167" s="153" t="str">
        <f>MID(入力シート!$Z$137,COLUMN()-7,1)</f>
        <v/>
      </c>
      <c r="I167" s="154" t="str">
        <f>MID(入力シート!$Z$137,COLUMN()-7,1)</f>
        <v/>
      </c>
      <c r="J167" s="311" t="s">
        <v>793</v>
      </c>
      <c r="K167" s="153" t="str">
        <f>IF(入力シート!$O$137="","",MID(TEXT(入力シート!$O$137,"000000"),COLUMN()-10,1))</f>
        <v/>
      </c>
      <c r="L167" s="156" t="str">
        <f>IF(入力シート!$O$137="","",MID(TEXT(入力シート!$O$137,"000000"),COLUMN()-10,1))</f>
        <v/>
      </c>
      <c r="M167" s="156" t="str">
        <f>IF(入力シート!$O$137="","",MID(TEXT(入力シート!$O$137,"000000"),COLUMN()-10,1))</f>
        <v/>
      </c>
      <c r="N167" s="156" t="str">
        <f>IF(入力シート!$O$137="","",MID(TEXT(入力シート!$O$137,"000000"),COLUMN()-10,1))</f>
        <v/>
      </c>
      <c r="O167" s="156" t="str">
        <f>IF(入力シート!$O$137="","",MID(TEXT(入力シート!$O$137,"000000"),COLUMN()-10,1))</f>
        <v/>
      </c>
      <c r="P167" s="154" t="str">
        <f>IF(入力シート!$O$137="","",MID(TEXT(入力シート!$O$137,"000000"),COLUMN()-10,1))</f>
        <v/>
      </c>
      <c r="Q167" s="311" t="s">
        <v>793</v>
      </c>
      <c r="R167" s="324"/>
      <c r="S167" s="311"/>
      <c r="T167" s="311"/>
      <c r="U167" s="311"/>
      <c r="V167" s="311"/>
      <c r="W167" s="311"/>
      <c r="X167" s="311"/>
      <c r="Y167" s="311"/>
      <c r="Z167" s="311"/>
      <c r="AA167" s="311"/>
      <c r="AB167" s="325"/>
      <c r="AC167" s="172"/>
      <c r="AD167" s="172"/>
      <c r="AE167" s="172"/>
    </row>
    <row r="168" spans="1:31" ht="18" customHeight="1" thickBot="1">
      <c r="A168" s="172"/>
      <c r="B168" s="172"/>
      <c r="C168" s="182"/>
      <c r="D168" s="1085" t="s">
        <v>51</v>
      </c>
      <c r="E168" s="1085"/>
      <c r="F168" s="1085"/>
      <c r="G168" s="183"/>
      <c r="H168" s="153" t="str">
        <f>MID(入力シート!$H$131,COLUMN()-7,1)</f>
        <v/>
      </c>
      <c r="I168" s="156" t="str">
        <f>MID(入力シート!$H$131,COLUMN()-7,1)</f>
        <v/>
      </c>
      <c r="J168" s="156" t="str">
        <f>MID(入力シート!$H$131,COLUMN()-7,1)</f>
        <v/>
      </c>
      <c r="K168" s="156" t="str">
        <f>MID(入力シート!$H$131,COLUMN()-7,1)</f>
        <v/>
      </c>
      <c r="L168" s="156" t="str">
        <f>MID(入力シート!$H$131,COLUMN()-7,1)</f>
        <v/>
      </c>
      <c r="M168" s="156" t="str">
        <f>MID(入力シート!$H$131,COLUMN()-7,1)</f>
        <v/>
      </c>
      <c r="N168" s="156" t="str">
        <f>MID(入力シート!$H$131,COLUMN()-7,1)</f>
        <v/>
      </c>
      <c r="O168" s="156" t="str">
        <f>MID(入力シート!$H$131,COLUMN()-7,1)</f>
        <v/>
      </c>
      <c r="P168" s="156" t="str">
        <f>MID(入力シート!$H$131,COLUMN()-7,1)</f>
        <v/>
      </c>
      <c r="Q168" s="156" t="str">
        <f>MID(入力シート!$H$131,COLUMN()-7,1)</f>
        <v/>
      </c>
      <c r="R168" s="156" t="str">
        <f>MID(入力シート!$H$131,COLUMN()-7,1)</f>
        <v/>
      </c>
      <c r="S168" s="156" t="str">
        <f>MID(入力シート!$H$131,COLUMN()-7,1)</f>
        <v/>
      </c>
      <c r="T168" s="156" t="str">
        <f>MID(入力シート!$H$131,COLUMN()-7,1)</f>
        <v/>
      </c>
      <c r="U168" s="156" t="str">
        <f>MID(入力シート!$H$131,COLUMN()-7,1)</f>
        <v/>
      </c>
      <c r="V168" s="156" t="str">
        <f>MID(入力シート!$H$131,COLUMN()-7,1)</f>
        <v/>
      </c>
      <c r="W168" s="156" t="str">
        <f>MID(入力シート!$H$131,COLUMN()-7,1)</f>
        <v/>
      </c>
      <c r="X168" s="156" t="str">
        <f>MID(入力シート!$H$131,COLUMN()-7,1)</f>
        <v/>
      </c>
      <c r="Y168" s="156" t="str">
        <f>MID(入力シート!$H$131,COLUMN()-7,1)</f>
        <v/>
      </c>
      <c r="Z168" s="156" t="str">
        <f>MID(入力シート!$H$131,COLUMN()-7,1)</f>
        <v/>
      </c>
      <c r="AA168" s="154" t="str">
        <f>MID(入力シート!$H291,COLUMN()-7,1)</f>
        <v/>
      </c>
      <c r="AB168" s="325"/>
      <c r="AC168" s="172"/>
      <c r="AD168" s="172"/>
      <c r="AE168" s="172"/>
    </row>
    <row r="169" spans="1:31" ht="18" customHeight="1" thickBot="1">
      <c r="A169" s="172"/>
      <c r="B169" s="172"/>
      <c r="C169" s="182"/>
      <c r="D169" s="1085" t="s">
        <v>10</v>
      </c>
      <c r="E169" s="1085"/>
      <c r="F169" s="1085"/>
      <c r="G169" s="183"/>
      <c r="H169" s="153" t="str">
        <f>MID(入力シート!$H$132,COLUMN()-7,1)</f>
        <v/>
      </c>
      <c r="I169" s="156" t="str">
        <f>MID(入力シート!$H$132,COLUMN()-7,1)</f>
        <v/>
      </c>
      <c r="J169" s="156" t="str">
        <f>MID(入力シート!$H$132,COLUMN()-7,1)</f>
        <v/>
      </c>
      <c r="K169" s="156" t="str">
        <f>MID(入力シート!$H$132,COLUMN()-7,1)</f>
        <v/>
      </c>
      <c r="L169" s="156" t="str">
        <f>MID(入力シート!$H$132,COLUMN()-7,1)</f>
        <v/>
      </c>
      <c r="M169" s="156" t="str">
        <f>MID(入力シート!$H$132,COLUMN()-7,1)</f>
        <v/>
      </c>
      <c r="N169" s="156" t="str">
        <f>MID(入力シート!$H$132,COLUMN()-7,1)</f>
        <v/>
      </c>
      <c r="O169" s="156" t="str">
        <f>MID(入力シート!$H$132,COLUMN()-7,1)</f>
        <v/>
      </c>
      <c r="P169" s="156" t="str">
        <f>MID(入力シート!$H$132,COLUMN()-7,1)</f>
        <v/>
      </c>
      <c r="Q169" s="156" t="str">
        <f>MID(入力シート!$H$132,COLUMN()-7,1)</f>
        <v/>
      </c>
      <c r="R169" s="156" t="str">
        <f>MID(入力シート!$H$132,COLUMN()-7,1)</f>
        <v/>
      </c>
      <c r="S169" s="156" t="str">
        <f>MID(入力シート!$H$132,COLUMN()-7,1)</f>
        <v/>
      </c>
      <c r="T169" s="156" t="str">
        <f>MID(入力シート!$H$132,COLUMN()-7,1)</f>
        <v/>
      </c>
      <c r="U169" s="156" t="str">
        <f>MID(入力シート!$H$132,COLUMN()-7,1)</f>
        <v/>
      </c>
      <c r="V169" s="156" t="str">
        <f>MID(入力シート!$H$132,COLUMN()-7,1)</f>
        <v/>
      </c>
      <c r="W169" s="156" t="str">
        <f>MID(入力シート!$H$132,COLUMN()-7,1)</f>
        <v/>
      </c>
      <c r="X169" s="156" t="str">
        <f>MID(入力シート!$H$132,COLUMN()-7,1)</f>
        <v/>
      </c>
      <c r="Y169" s="156" t="str">
        <f>MID(入力シート!$H$132,COLUMN()-7,1)</f>
        <v/>
      </c>
      <c r="Z169" s="156" t="str">
        <f>MID(入力シート!$H$132,COLUMN()-7,1)</f>
        <v/>
      </c>
      <c r="AA169" s="154" t="str">
        <f>MID(入力シート!$H$132,COLUMN()-7,1)</f>
        <v/>
      </c>
      <c r="AB169" s="325"/>
      <c r="AC169" s="1073" t="s">
        <v>35</v>
      </c>
      <c r="AD169" s="1073"/>
      <c r="AE169" s="1073"/>
    </row>
    <row r="170" spans="1:31" ht="18" customHeight="1" thickBot="1">
      <c r="A170" s="172"/>
      <c r="B170" s="172"/>
      <c r="C170" s="182"/>
      <c r="D170" s="1085" t="s">
        <v>40</v>
      </c>
      <c r="E170" s="1085"/>
      <c r="F170" s="1085"/>
      <c r="G170" s="183"/>
      <c r="H170" s="158" t="str">
        <f>入力シート!$K$136</f>
        <v/>
      </c>
      <c r="I170" s="311" t="s">
        <v>793</v>
      </c>
      <c r="J170" s="153" t="str">
        <f>IF(入力シート!$L$136="","",MID(TEXT(入力シート!$L$136,"00"),COLUMN()-9,1))</f>
        <v/>
      </c>
      <c r="K170" s="154" t="str">
        <f>IF(入力シート!$L$136="","",MID(TEXT(入力シート!$L$136,"00"),COLUMN()-9,1))</f>
        <v/>
      </c>
      <c r="L170" s="311" t="s">
        <v>784</v>
      </c>
      <c r="M170" s="153" t="str">
        <f>IF(入力シート!$N$136="","",MID(TEXT(入力シート!$N$136,"00"),COLUMN()-12,1))</f>
        <v/>
      </c>
      <c r="N170" s="154" t="str">
        <f>IF(入力シート!$N$136="","",MID(TEXT(入力シート!$N$136,"00"),COLUMN()-12,1))</f>
        <v/>
      </c>
      <c r="O170" s="311" t="s">
        <v>786</v>
      </c>
      <c r="P170" s="153" t="str">
        <f>IF(入力シート!$P$136="","",MID(TEXT(入力シート!$P$136,"00"),COLUMN()-15,1))</f>
        <v/>
      </c>
      <c r="Q170" s="154" t="str">
        <f>IF(入力シート!$P$136="","",MID(TEXT(入力シート!$P$136,"00"),COLUMN()-15,1))</f>
        <v/>
      </c>
      <c r="R170" s="311" t="s">
        <v>794</v>
      </c>
      <c r="S170" s="311"/>
      <c r="T170" s="311"/>
      <c r="U170" s="311"/>
      <c r="V170" s="311"/>
      <c r="W170" s="311"/>
      <c r="X170" s="311"/>
      <c r="Y170" s="311"/>
      <c r="Z170" s="311"/>
      <c r="AA170" s="311"/>
      <c r="AB170" s="325"/>
      <c r="AC170" s="172"/>
      <c r="AD170" s="193" t="s">
        <v>18</v>
      </c>
      <c r="AE170" s="172"/>
    </row>
    <row r="171" spans="1:31" ht="18" customHeight="1">
      <c r="A171" s="172"/>
      <c r="B171" s="172"/>
      <c r="C171" s="172"/>
      <c r="D171" s="172"/>
      <c r="E171" s="172"/>
      <c r="F171" s="172"/>
      <c r="G171" s="172"/>
      <c r="H171" s="326"/>
      <c r="I171" s="326"/>
      <c r="J171" s="326"/>
      <c r="K171" s="326"/>
      <c r="L171" s="326"/>
      <c r="M171" s="326"/>
      <c r="N171" s="326"/>
      <c r="O171" s="326"/>
      <c r="P171" s="326"/>
      <c r="Q171" s="326"/>
      <c r="R171" s="326"/>
      <c r="S171" s="326"/>
      <c r="T171" s="326"/>
      <c r="U171" s="326"/>
      <c r="V171" s="326"/>
      <c r="W171" s="326"/>
      <c r="X171" s="326"/>
      <c r="Y171" s="326"/>
      <c r="Z171" s="326"/>
      <c r="AA171" s="326"/>
      <c r="AB171" s="325"/>
      <c r="AC171" s="172"/>
      <c r="AD171" s="172"/>
      <c r="AE171" s="172"/>
    </row>
    <row r="172" spans="1:31" ht="18" customHeight="1">
      <c r="A172" s="172"/>
      <c r="B172" s="172"/>
      <c r="C172" s="172"/>
      <c r="D172" s="172"/>
      <c r="E172" s="172"/>
      <c r="F172" s="172"/>
      <c r="G172" s="172"/>
      <c r="H172" s="326"/>
      <c r="I172" s="326"/>
      <c r="J172" s="326"/>
      <c r="K172" s="326"/>
      <c r="L172" s="326"/>
      <c r="M172" s="326"/>
      <c r="N172" s="326"/>
      <c r="O172" s="326"/>
      <c r="P172" s="326"/>
      <c r="Q172" s="326"/>
      <c r="R172" s="326"/>
      <c r="S172" s="326"/>
      <c r="T172" s="326"/>
      <c r="U172" s="326"/>
      <c r="V172" s="326"/>
      <c r="W172" s="326"/>
      <c r="X172" s="326"/>
      <c r="Y172" s="326"/>
      <c r="Z172" s="326"/>
      <c r="AA172" s="326"/>
      <c r="AB172" s="325"/>
      <c r="AC172" s="172"/>
      <c r="AD172" s="172"/>
      <c r="AE172" s="172"/>
    </row>
    <row r="173" spans="1:31" ht="18" customHeight="1" thickBot="1">
      <c r="A173" s="172"/>
      <c r="B173" s="172"/>
      <c r="C173" s="172"/>
      <c r="D173" s="172"/>
      <c r="E173" s="172"/>
      <c r="F173" s="172"/>
      <c r="G173" s="172"/>
      <c r="H173" s="326"/>
      <c r="I173" s="326"/>
      <c r="J173" s="326"/>
      <c r="K173" s="326"/>
      <c r="L173" s="326"/>
      <c r="M173" s="326"/>
      <c r="N173" s="326"/>
      <c r="O173" s="326"/>
      <c r="P173" s="326"/>
      <c r="Q173" s="326"/>
      <c r="R173" s="326"/>
      <c r="S173" s="326"/>
      <c r="T173" s="326"/>
      <c r="U173" s="326"/>
      <c r="V173" s="326"/>
      <c r="W173" s="326"/>
      <c r="X173" s="326"/>
      <c r="Y173" s="326"/>
      <c r="Z173" s="326"/>
      <c r="AA173" s="326"/>
      <c r="AB173" s="325"/>
      <c r="AC173" s="172"/>
      <c r="AD173" s="172"/>
      <c r="AE173" s="172"/>
    </row>
    <row r="174" spans="1:31" ht="18" customHeight="1" thickBot="1">
      <c r="A174" s="144" t="s">
        <v>76</v>
      </c>
      <c r="B174" s="172"/>
      <c r="C174" s="182"/>
      <c r="D174" s="1085" t="s">
        <v>39</v>
      </c>
      <c r="E174" s="1085"/>
      <c r="F174" s="1085"/>
      <c r="G174" s="183"/>
      <c r="H174" s="153" t="str">
        <f>MID(入力シート!$Z$144,COLUMN()-7,1)</f>
        <v/>
      </c>
      <c r="I174" s="154" t="str">
        <f>MID(入力シート!$Z$144,COLUMN()-7,1)</f>
        <v/>
      </c>
      <c r="J174" s="311" t="s">
        <v>793</v>
      </c>
      <c r="K174" s="153" t="str">
        <f>IF(入力シート!$O$144="","",MID(TEXT(入力シート!$O$144,"000000"),COLUMN()-10,1))</f>
        <v/>
      </c>
      <c r="L174" s="156" t="str">
        <f>IF(入力シート!$O$144="","",MID(TEXT(入力シート!$O$144,"000000"),COLUMN()-10,1))</f>
        <v/>
      </c>
      <c r="M174" s="156" t="str">
        <f>IF(入力シート!$O$144="","",MID(TEXT(入力シート!$O$144,"000000"),COLUMN()-10,1))</f>
        <v/>
      </c>
      <c r="N174" s="156" t="str">
        <f>IF(入力シート!$O$144="","",MID(TEXT(入力シート!$O$144,"000000"),COLUMN()-10,1))</f>
        <v/>
      </c>
      <c r="O174" s="156" t="str">
        <f>IF(入力シート!$O$144="","",MID(TEXT(入力シート!$O$144,"000000"),COLUMN()-10,1))</f>
        <v/>
      </c>
      <c r="P174" s="154" t="str">
        <f>IF(入力シート!$O$144="","",MID(TEXT(入力シート!$O$144,"000000"),COLUMN()-10,1))</f>
        <v/>
      </c>
      <c r="Q174" s="311" t="s">
        <v>793</v>
      </c>
      <c r="R174" s="324"/>
      <c r="S174" s="311"/>
      <c r="T174" s="311"/>
      <c r="U174" s="311"/>
      <c r="V174" s="311"/>
      <c r="W174" s="311"/>
      <c r="X174" s="311"/>
      <c r="Y174" s="311"/>
      <c r="Z174" s="311"/>
      <c r="AA174" s="311"/>
      <c r="AB174" s="325"/>
      <c r="AC174" s="172"/>
      <c r="AD174" s="172"/>
      <c r="AE174" s="172"/>
    </row>
    <row r="175" spans="1:31" ht="18" customHeight="1" thickBot="1">
      <c r="A175" s="172"/>
      <c r="B175" s="172"/>
      <c r="C175" s="182"/>
      <c r="D175" s="1085" t="s">
        <v>51</v>
      </c>
      <c r="E175" s="1085"/>
      <c r="F175" s="1085"/>
      <c r="G175" s="183"/>
      <c r="H175" s="153" t="str">
        <f>MID(入力シート!$H$138,COLUMN()-7,1)</f>
        <v/>
      </c>
      <c r="I175" s="156" t="str">
        <f>MID(入力シート!$H$138,COLUMN()-7,1)</f>
        <v/>
      </c>
      <c r="J175" s="156" t="str">
        <f>MID(入力シート!$H$138,COLUMN()-7,1)</f>
        <v/>
      </c>
      <c r="K175" s="156" t="str">
        <f>MID(入力シート!$H$138,COLUMN()-7,1)</f>
        <v/>
      </c>
      <c r="L175" s="156" t="str">
        <f>MID(入力シート!$H$138,COLUMN()-7,1)</f>
        <v/>
      </c>
      <c r="M175" s="156" t="str">
        <f>MID(入力シート!$H$138,COLUMN()-7,1)</f>
        <v/>
      </c>
      <c r="N175" s="156" t="str">
        <f>MID(入力シート!$H$138,COLUMN()-7,1)</f>
        <v/>
      </c>
      <c r="O175" s="156" t="str">
        <f>MID(入力シート!$H$138,COLUMN()-7,1)</f>
        <v/>
      </c>
      <c r="P175" s="156" t="str">
        <f>MID(入力シート!$H$138,COLUMN()-7,1)</f>
        <v/>
      </c>
      <c r="Q175" s="156" t="str">
        <f>MID(入力シート!$H$138,COLUMN()-7,1)</f>
        <v/>
      </c>
      <c r="R175" s="156" t="str">
        <f>MID(入力シート!$H$138,COLUMN()-7,1)</f>
        <v/>
      </c>
      <c r="S175" s="156" t="str">
        <f>MID(入力シート!$H$138,COLUMN()-7,1)</f>
        <v/>
      </c>
      <c r="T175" s="156" t="str">
        <f>MID(入力シート!$H$138,COLUMN()-7,1)</f>
        <v/>
      </c>
      <c r="U175" s="156" t="str">
        <f>MID(入力シート!$H$138,COLUMN()-7,1)</f>
        <v/>
      </c>
      <c r="V175" s="156" t="str">
        <f>MID(入力シート!$H$138,COLUMN()-7,1)</f>
        <v/>
      </c>
      <c r="W175" s="156" t="str">
        <f>MID(入力シート!$H$138,COLUMN()-7,1)</f>
        <v/>
      </c>
      <c r="X175" s="156" t="str">
        <f>MID(入力シート!$H$138,COLUMN()-7,1)</f>
        <v/>
      </c>
      <c r="Y175" s="156" t="str">
        <f>MID(入力シート!$H$138,COLUMN()-7,1)</f>
        <v/>
      </c>
      <c r="Z175" s="156" t="str">
        <f>MID(入力シート!$H$138,COLUMN()-7,1)</f>
        <v/>
      </c>
      <c r="AA175" s="154" t="str">
        <f>MID(入力シート!$H288,COLUMN()-7,1)</f>
        <v/>
      </c>
      <c r="AB175" s="325"/>
      <c r="AC175" s="172"/>
      <c r="AD175" s="172"/>
      <c r="AE175" s="172"/>
    </row>
    <row r="176" spans="1:31" ht="18" customHeight="1" thickBot="1">
      <c r="A176" s="172"/>
      <c r="B176" s="172"/>
      <c r="C176" s="182"/>
      <c r="D176" s="1085" t="s">
        <v>10</v>
      </c>
      <c r="E176" s="1085"/>
      <c r="F176" s="1085"/>
      <c r="G176" s="183"/>
      <c r="H176" s="153" t="str">
        <f>MID(入力シート!$H$139,COLUMN()-7,1)</f>
        <v/>
      </c>
      <c r="I176" s="156" t="str">
        <f>MID(入力シート!$H$139,COLUMN()-7,1)</f>
        <v/>
      </c>
      <c r="J176" s="156" t="str">
        <f>MID(入力シート!$H$139,COLUMN()-7,1)</f>
        <v/>
      </c>
      <c r="K176" s="156" t="str">
        <f>MID(入力シート!$H$139,COLUMN()-7,1)</f>
        <v/>
      </c>
      <c r="L176" s="156" t="str">
        <f>MID(入力シート!$H$139,COLUMN()-7,1)</f>
        <v/>
      </c>
      <c r="M176" s="156" t="str">
        <f>MID(入力シート!$H$139,COLUMN()-7,1)</f>
        <v/>
      </c>
      <c r="N176" s="156" t="str">
        <f>MID(入力シート!$H$139,COLUMN()-7,1)</f>
        <v/>
      </c>
      <c r="O176" s="156" t="str">
        <f>MID(入力シート!$H$139,COLUMN()-7,1)</f>
        <v/>
      </c>
      <c r="P176" s="156" t="str">
        <f>MID(入力シート!$H$139,COLUMN()-7,1)</f>
        <v/>
      </c>
      <c r="Q176" s="156" t="str">
        <f>MID(入力シート!$H$139,COLUMN()-7,1)</f>
        <v/>
      </c>
      <c r="R176" s="156" t="str">
        <f>MID(入力シート!$H$139,COLUMN()-7,1)</f>
        <v/>
      </c>
      <c r="S176" s="156" t="str">
        <f>MID(入力シート!$H$139,COLUMN()-7,1)</f>
        <v/>
      </c>
      <c r="T176" s="156" t="str">
        <f>MID(入力シート!$H$139,COLUMN()-7,1)</f>
        <v/>
      </c>
      <c r="U176" s="156" t="str">
        <f>MID(入力シート!$H$139,COLUMN()-7,1)</f>
        <v/>
      </c>
      <c r="V176" s="156" t="str">
        <f>MID(入力シート!$H$139,COLUMN()-7,1)</f>
        <v/>
      </c>
      <c r="W176" s="156" t="str">
        <f>MID(入力シート!$H$139,COLUMN()-7,1)</f>
        <v/>
      </c>
      <c r="X176" s="156" t="str">
        <f>MID(入力シート!$H$139,COLUMN()-7,1)</f>
        <v/>
      </c>
      <c r="Y176" s="156" t="str">
        <f>MID(入力シート!$H$139,COLUMN()-7,1)</f>
        <v/>
      </c>
      <c r="Z176" s="156" t="str">
        <f>MID(入力シート!$H$139,COLUMN()-7,1)</f>
        <v/>
      </c>
      <c r="AA176" s="154" t="str">
        <f>MID(入力シート!$H$139,COLUMN()-7,1)</f>
        <v/>
      </c>
      <c r="AB176" s="325"/>
      <c r="AC176" s="1073" t="s">
        <v>35</v>
      </c>
      <c r="AD176" s="1073"/>
      <c r="AE176" s="1073"/>
    </row>
    <row r="177" spans="1:31" ht="18" customHeight="1" thickBot="1">
      <c r="A177" s="172"/>
      <c r="B177" s="172"/>
      <c r="C177" s="182"/>
      <c r="D177" s="1085" t="s">
        <v>40</v>
      </c>
      <c r="E177" s="1085"/>
      <c r="F177" s="1085"/>
      <c r="G177" s="183"/>
      <c r="H177" s="158" t="str">
        <f>入力シート!$K$143</f>
        <v/>
      </c>
      <c r="I177" s="311" t="s">
        <v>793</v>
      </c>
      <c r="J177" s="153" t="str">
        <f>IF(入力シート!$L$143="","",MID(TEXT(入力シート!$L$143,"00"),COLUMN()-9,1))</f>
        <v/>
      </c>
      <c r="K177" s="154" t="str">
        <f>IF(入力シート!$L$143="","",MID(TEXT(入力シート!$L$143,"00"),COLUMN()-9,1))</f>
        <v/>
      </c>
      <c r="L177" s="311" t="s">
        <v>784</v>
      </c>
      <c r="M177" s="153" t="str">
        <f>IF(入力シート!$N$143="","",MID(TEXT(入力シート!$N$143,"00"),COLUMN()-12,1))</f>
        <v/>
      </c>
      <c r="N177" s="154" t="str">
        <f>IF(入力シート!$N$143="","",MID(TEXT(入力シート!$N$143,"00"),COLUMN()-12,1))</f>
        <v/>
      </c>
      <c r="O177" s="311" t="s">
        <v>786</v>
      </c>
      <c r="P177" s="153" t="str">
        <f>IF(入力シート!$P$143="","",MID(TEXT(入力シート!$P$143,"00"),COLUMN()-15,1))</f>
        <v/>
      </c>
      <c r="Q177" s="154" t="str">
        <f>IF(入力シート!$P$143="","",MID(TEXT(入力シート!$P$143,"00"),COLUMN()-15,1))</f>
        <v/>
      </c>
      <c r="R177" s="311" t="s">
        <v>794</v>
      </c>
      <c r="S177" s="311"/>
      <c r="T177" s="311"/>
      <c r="U177" s="311"/>
      <c r="V177" s="311"/>
      <c r="W177" s="311"/>
      <c r="X177" s="311"/>
      <c r="Y177" s="311"/>
      <c r="Z177" s="311"/>
      <c r="AA177" s="311"/>
      <c r="AB177" s="325"/>
      <c r="AC177" s="172"/>
      <c r="AD177" s="193" t="s">
        <v>18</v>
      </c>
      <c r="AE177" s="172"/>
    </row>
    <row r="178" spans="1:31" ht="18" customHeight="1">
      <c r="A178" s="172"/>
      <c r="B178" s="172"/>
      <c r="C178" s="172"/>
      <c r="D178" s="172"/>
      <c r="E178" s="172"/>
      <c r="F178" s="172"/>
      <c r="G178" s="172"/>
      <c r="H178" s="326"/>
      <c r="I178" s="326"/>
      <c r="J178" s="326"/>
      <c r="K178" s="326"/>
      <c r="L178" s="326"/>
      <c r="M178" s="326"/>
      <c r="N178" s="326"/>
      <c r="O178" s="326"/>
      <c r="P178" s="326"/>
      <c r="Q178" s="326"/>
      <c r="R178" s="326"/>
      <c r="S178" s="326"/>
      <c r="T178" s="326"/>
      <c r="U178" s="326"/>
      <c r="V178" s="326"/>
      <c r="W178" s="326"/>
      <c r="X178" s="326"/>
      <c r="Y178" s="326"/>
      <c r="Z178" s="326"/>
      <c r="AA178" s="326"/>
      <c r="AB178" s="325"/>
      <c r="AC178" s="172"/>
      <c r="AD178" s="172"/>
      <c r="AE178" s="172"/>
    </row>
    <row r="179" spans="1:31" ht="18" customHeight="1">
      <c r="A179" s="172"/>
      <c r="B179" s="172"/>
      <c r="C179" s="172"/>
      <c r="D179" s="172"/>
      <c r="E179" s="172"/>
      <c r="F179" s="172"/>
      <c r="G179" s="172"/>
      <c r="H179" s="326"/>
      <c r="I179" s="326"/>
      <c r="J179" s="326"/>
      <c r="K179" s="326"/>
      <c r="L179" s="326"/>
      <c r="M179" s="326"/>
      <c r="N179" s="326"/>
      <c r="O179" s="326"/>
      <c r="P179" s="326"/>
      <c r="Q179" s="326"/>
      <c r="R179" s="326"/>
      <c r="S179" s="326"/>
      <c r="T179" s="326"/>
      <c r="U179" s="326"/>
      <c r="V179" s="326"/>
      <c r="W179" s="326"/>
      <c r="X179" s="326"/>
      <c r="Y179" s="326"/>
      <c r="Z179" s="326"/>
      <c r="AA179" s="326"/>
      <c r="AB179" s="325"/>
      <c r="AC179" s="172"/>
      <c r="AD179" s="172"/>
      <c r="AE179" s="172"/>
    </row>
    <row r="180" spans="1:31" ht="18" customHeight="1" thickBot="1">
      <c r="A180" s="172"/>
      <c r="B180" s="172"/>
      <c r="C180" s="172"/>
      <c r="D180" s="172"/>
      <c r="E180" s="172"/>
      <c r="F180" s="172"/>
      <c r="G180" s="172"/>
      <c r="H180" s="326"/>
      <c r="I180" s="326"/>
      <c r="J180" s="326"/>
      <c r="K180" s="326"/>
      <c r="L180" s="326"/>
      <c r="M180" s="326"/>
      <c r="N180" s="326"/>
      <c r="O180" s="326"/>
      <c r="P180" s="326"/>
      <c r="Q180" s="326"/>
      <c r="R180" s="326"/>
      <c r="S180" s="326"/>
      <c r="T180" s="326"/>
      <c r="U180" s="326"/>
      <c r="V180" s="326"/>
      <c r="W180" s="326"/>
      <c r="X180" s="326"/>
      <c r="Y180" s="326"/>
      <c r="Z180" s="326"/>
      <c r="AA180" s="326"/>
      <c r="AB180" s="325"/>
      <c r="AC180" s="172"/>
      <c r="AD180" s="172"/>
      <c r="AE180" s="172"/>
    </row>
    <row r="181" spans="1:31" ht="18" customHeight="1" thickBot="1">
      <c r="A181" s="144" t="s">
        <v>76</v>
      </c>
      <c r="B181" s="172"/>
      <c r="C181" s="182"/>
      <c r="D181" s="1085" t="s">
        <v>39</v>
      </c>
      <c r="E181" s="1085"/>
      <c r="F181" s="1085"/>
      <c r="G181" s="183"/>
      <c r="H181" s="153" t="str">
        <f>MID(入力シート!$Z$151,COLUMN()-7,1)</f>
        <v/>
      </c>
      <c r="I181" s="154" t="str">
        <f>MID(入力シート!$Z$151,COLUMN()-7,1)</f>
        <v/>
      </c>
      <c r="J181" s="311" t="s">
        <v>793</v>
      </c>
      <c r="K181" s="153" t="str">
        <f>IF(入力シート!$O$151="","",MID(TEXT(入力シート!$O$151,"000000"),COLUMN()-10,1))</f>
        <v/>
      </c>
      <c r="L181" s="156" t="str">
        <f>IF(入力シート!$O$151="","",MID(TEXT(入力シート!$O$151,"000000"),COLUMN()-10,1))</f>
        <v/>
      </c>
      <c r="M181" s="156" t="str">
        <f>IF(入力シート!$O$151="","",MID(TEXT(入力シート!$O$151,"000000"),COLUMN()-10,1))</f>
        <v/>
      </c>
      <c r="N181" s="156" t="str">
        <f>IF(入力シート!$O$151="","",MID(TEXT(入力シート!$O$151,"000000"),COLUMN()-10,1))</f>
        <v/>
      </c>
      <c r="O181" s="156" t="str">
        <f>IF(入力シート!$O$151="","",MID(TEXT(入力シート!$O$151,"000000"),COLUMN()-10,1))</f>
        <v/>
      </c>
      <c r="P181" s="154" t="str">
        <f>IF(入力シート!$O$151="","",MID(TEXT(入力シート!$O$151,"000000"),COLUMN()-10,1))</f>
        <v/>
      </c>
      <c r="Q181" s="311" t="s">
        <v>793</v>
      </c>
      <c r="R181" s="324"/>
      <c r="S181" s="311"/>
      <c r="T181" s="311"/>
      <c r="U181" s="311"/>
      <c r="V181" s="311"/>
      <c r="W181" s="311"/>
      <c r="X181" s="311"/>
      <c r="Y181" s="311"/>
      <c r="Z181" s="311"/>
      <c r="AA181" s="311"/>
      <c r="AB181" s="325"/>
      <c r="AC181" s="172"/>
      <c r="AD181" s="172"/>
      <c r="AE181" s="172"/>
    </row>
    <row r="182" spans="1:31" ht="18" customHeight="1" thickBot="1">
      <c r="A182" s="172"/>
      <c r="B182" s="172"/>
      <c r="C182" s="182"/>
      <c r="D182" s="1085" t="s">
        <v>51</v>
      </c>
      <c r="E182" s="1085"/>
      <c r="F182" s="1085"/>
      <c r="G182" s="183"/>
      <c r="H182" s="153" t="str">
        <f>MID(入力シート!$H$145,COLUMN()-7,1)</f>
        <v/>
      </c>
      <c r="I182" s="156" t="str">
        <f>MID(入力シート!$H$145,COLUMN()-7,1)</f>
        <v/>
      </c>
      <c r="J182" s="156" t="str">
        <f>MID(入力シート!$H$145,COLUMN()-7,1)</f>
        <v/>
      </c>
      <c r="K182" s="156" t="str">
        <f>MID(入力シート!$H$145,COLUMN()-7,1)</f>
        <v/>
      </c>
      <c r="L182" s="156" t="str">
        <f>MID(入力シート!$H$145,COLUMN()-7,1)</f>
        <v/>
      </c>
      <c r="M182" s="156" t="str">
        <f>MID(入力シート!$H$145,COLUMN()-7,1)</f>
        <v/>
      </c>
      <c r="N182" s="156" t="str">
        <f>MID(入力シート!$H$145,COLUMN()-7,1)</f>
        <v/>
      </c>
      <c r="O182" s="156" t="str">
        <f>MID(入力シート!$H$145,COLUMN()-7,1)</f>
        <v/>
      </c>
      <c r="P182" s="156" t="str">
        <f>MID(入力シート!$H$145,COLUMN()-7,1)</f>
        <v/>
      </c>
      <c r="Q182" s="156" t="str">
        <f>MID(入力シート!$H$145,COLUMN()-7,1)</f>
        <v/>
      </c>
      <c r="R182" s="156" t="str">
        <f>MID(入力シート!$H$145,COLUMN()-7,1)</f>
        <v/>
      </c>
      <c r="S182" s="156" t="str">
        <f>MID(入力シート!$H$145,COLUMN()-7,1)</f>
        <v/>
      </c>
      <c r="T182" s="156" t="str">
        <f>MID(入力シート!$H$145,COLUMN()-7,1)</f>
        <v/>
      </c>
      <c r="U182" s="156" t="str">
        <f>MID(入力シート!$H$145,COLUMN()-7,1)</f>
        <v/>
      </c>
      <c r="V182" s="156" t="str">
        <f>MID(入力シート!$H$145,COLUMN()-7,1)</f>
        <v/>
      </c>
      <c r="W182" s="156" t="str">
        <f>MID(入力シート!$H$145,COLUMN()-7,1)</f>
        <v/>
      </c>
      <c r="X182" s="156" t="str">
        <f>MID(入力シート!$H$145,COLUMN()-7,1)</f>
        <v/>
      </c>
      <c r="Y182" s="156" t="str">
        <f>MID(入力シート!$H$145,COLUMN()-7,1)</f>
        <v/>
      </c>
      <c r="Z182" s="156" t="str">
        <f>MID(入力シート!$H$145,COLUMN()-7,1)</f>
        <v/>
      </c>
      <c r="AA182" s="154" t="str">
        <f>MID(入力シート!$H$145,COLUMN()-7,1)</f>
        <v/>
      </c>
      <c r="AB182" s="325"/>
      <c r="AC182" s="172"/>
      <c r="AD182" s="172"/>
      <c r="AE182" s="172"/>
    </row>
    <row r="183" spans="1:31" ht="18" customHeight="1" thickBot="1">
      <c r="A183" s="172"/>
      <c r="B183" s="172"/>
      <c r="C183" s="182"/>
      <c r="D183" s="1085" t="s">
        <v>10</v>
      </c>
      <c r="E183" s="1085"/>
      <c r="F183" s="1085"/>
      <c r="G183" s="183"/>
      <c r="H183" s="153" t="str">
        <f>MID(入力シート!$H$146,COLUMN()-7,1)</f>
        <v/>
      </c>
      <c r="I183" s="156" t="str">
        <f>MID(入力シート!$H$146,COLUMN()-7,1)</f>
        <v/>
      </c>
      <c r="J183" s="156" t="str">
        <f>MID(入力シート!$H$146,COLUMN()-7,1)</f>
        <v/>
      </c>
      <c r="K183" s="156" t="str">
        <f>MID(入力シート!$H$146,COLUMN()-7,1)</f>
        <v/>
      </c>
      <c r="L183" s="156" t="str">
        <f>MID(入力シート!$H$146,COLUMN()-7,1)</f>
        <v/>
      </c>
      <c r="M183" s="156" t="str">
        <f>MID(入力シート!$H$146,COLUMN()-7,1)</f>
        <v/>
      </c>
      <c r="N183" s="156" t="str">
        <f>MID(入力シート!$H$146,COLUMN()-7,1)</f>
        <v/>
      </c>
      <c r="O183" s="156" t="str">
        <f>MID(入力シート!$H$146,COLUMN()-7,1)</f>
        <v/>
      </c>
      <c r="P183" s="156" t="str">
        <f>MID(入力シート!$H$146,COLUMN()-7,1)</f>
        <v/>
      </c>
      <c r="Q183" s="156" t="str">
        <f>MID(入力シート!$H$146,COLUMN()-7,1)</f>
        <v/>
      </c>
      <c r="R183" s="156" t="str">
        <f>MID(入力シート!$H$146,COLUMN()-7,1)</f>
        <v/>
      </c>
      <c r="S183" s="156" t="str">
        <f>MID(入力シート!$H$146,COLUMN()-7,1)</f>
        <v/>
      </c>
      <c r="T183" s="156" t="str">
        <f>MID(入力シート!$H$146,COLUMN()-7,1)</f>
        <v/>
      </c>
      <c r="U183" s="156" t="str">
        <f>MID(入力シート!$H$146,COLUMN()-7,1)</f>
        <v/>
      </c>
      <c r="V183" s="156" t="str">
        <f>MID(入力シート!$H$146,COLUMN()-7,1)</f>
        <v/>
      </c>
      <c r="W183" s="156" t="str">
        <f>MID(入力シート!$H$146,COLUMN()-7,1)</f>
        <v/>
      </c>
      <c r="X183" s="156" t="str">
        <f>MID(入力シート!$H$146,COLUMN()-7,1)</f>
        <v/>
      </c>
      <c r="Y183" s="156" t="str">
        <f>MID(入力シート!$H$146,COLUMN()-7,1)</f>
        <v/>
      </c>
      <c r="Z183" s="156" t="str">
        <f>MID(入力シート!$H$146,COLUMN()-7,1)</f>
        <v/>
      </c>
      <c r="AA183" s="154" t="str">
        <f>MID(入力シート!$H$146,COLUMN()-7,1)</f>
        <v/>
      </c>
      <c r="AB183" s="325"/>
      <c r="AC183" s="1073" t="s">
        <v>35</v>
      </c>
      <c r="AD183" s="1073"/>
      <c r="AE183" s="1073"/>
    </row>
    <row r="184" spans="1:31" ht="18" customHeight="1" thickBot="1">
      <c r="A184" s="172"/>
      <c r="B184" s="172"/>
      <c r="C184" s="182"/>
      <c r="D184" s="1085" t="s">
        <v>40</v>
      </c>
      <c r="E184" s="1085"/>
      <c r="F184" s="1085"/>
      <c r="G184" s="183"/>
      <c r="H184" s="158" t="str">
        <f>入力シート!$K$150</f>
        <v/>
      </c>
      <c r="I184" s="311" t="s">
        <v>793</v>
      </c>
      <c r="J184" s="153" t="str">
        <f>IF(入力シート!$L$150="","",MID(TEXT(入力シート!$L$150,"00"),COLUMN()-9,1))</f>
        <v/>
      </c>
      <c r="K184" s="154" t="str">
        <f>IF(入力シート!$L$150="","",MID(TEXT(入力シート!$L$150,"00"),COLUMN()-9,1))</f>
        <v/>
      </c>
      <c r="L184" s="311" t="s">
        <v>784</v>
      </c>
      <c r="M184" s="153" t="str">
        <f>IF(入力シート!$N$150="","",MID(TEXT(入力シート!$N$150,"00"),COLUMN()-12,1))</f>
        <v/>
      </c>
      <c r="N184" s="154" t="str">
        <f>IF(入力シート!$N$150="","",MID(TEXT(入力シート!$N$150,"00"),COLUMN()-12,1))</f>
        <v/>
      </c>
      <c r="O184" s="311" t="s">
        <v>786</v>
      </c>
      <c r="P184" s="153" t="str">
        <f>IF(入力シート!$P$150="","",MID(TEXT(入力シート!$P$150,"00"),COLUMN()-15,1))</f>
        <v/>
      </c>
      <c r="Q184" s="154" t="str">
        <f>IF(入力シート!$P$150="","",MID(TEXT(入力シート!$P$150,"00"),COLUMN()-15,1))</f>
        <v/>
      </c>
      <c r="R184" s="311" t="s">
        <v>794</v>
      </c>
      <c r="S184" s="311"/>
      <c r="T184" s="311"/>
      <c r="U184" s="311"/>
      <c r="V184" s="311"/>
      <c r="W184" s="311"/>
      <c r="X184" s="311"/>
      <c r="Y184" s="311"/>
      <c r="Z184" s="311"/>
      <c r="AA184" s="311"/>
      <c r="AB184" s="325"/>
      <c r="AC184" s="172"/>
      <c r="AD184" s="193" t="s">
        <v>18</v>
      </c>
      <c r="AE184" s="172"/>
    </row>
    <row r="185" spans="1:31" ht="15.95" customHeight="1">
      <c r="A185" s="1107" t="s">
        <v>77</v>
      </c>
      <c r="B185" s="1107"/>
      <c r="C185" s="1107"/>
      <c r="D185" s="1107"/>
      <c r="E185" s="1107"/>
      <c r="F185" s="1107"/>
      <c r="G185" s="1107"/>
      <c r="H185" s="1107"/>
      <c r="I185" s="1107"/>
      <c r="J185" s="1107"/>
      <c r="K185" s="1107"/>
      <c r="L185" s="1107"/>
      <c r="M185" s="1107"/>
      <c r="N185" s="1107"/>
      <c r="O185" s="1107"/>
      <c r="P185" s="1107"/>
      <c r="Q185" s="1107"/>
      <c r="R185" s="1107"/>
      <c r="S185" s="1107"/>
      <c r="T185" s="1107"/>
      <c r="U185" s="1107"/>
      <c r="V185" s="1107"/>
      <c r="W185" s="1107"/>
      <c r="X185" s="1107"/>
      <c r="Y185" s="1107"/>
      <c r="Z185" s="1107"/>
      <c r="AA185" s="1107"/>
      <c r="AB185" s="1107"/>
      <c r="AC185" s="1107"/>
      <c r="AD185" s="1107"/>
      <c r="AE185" s="1107"/>
    </row>
    <row r="186" spans="1:31" ht="15.95" customHeight="1" thickBo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1:31" ht="15.95" customHeight="1">
      <c r="A187" s="3"/>
      <c r="B187" s="1108"/>
      <c r="C187" s="1109"/>
      <c r="D187" s="1109"/>
      <c r="E187" s="1109"/>
      <c r="F187" s="1109"/>
      <c r="G187" s="1109"/>
      <c r="H187" s="1109"/>
      <c r="I187" s="1109"/>
      <c r="J187" s="1109"/>
      <c r="K187" s="1109"/>
      <c r="L187" s="1109"/>
      <c r="M187" s="1109"/>
      <c r="N187" s="1109"/>
      <c r="O187" s="1109"/>
      <c r="P187" s="1109"/>
      <c r="Q187" s="1109"/>
      <c r="R187" s="1109"/>
      <c r="S187" s="1109"/>
      <c r="T187" s="1109"/>
      <c r="U187" s="1109"/>
      <c r="V187" s="1109"/>
      <c r="W187" s="1109"/>
      <c r="X187" s="1109"/>
      <c r="Y187" s="1109"/>
      <c r="Z187" s="1109"/>
      <c r="AA187" s="1109"/>
      <c r="AB187" s="1109"/>
      <c r="AC187" s="1109"/>
      <c r="AD187" s="1110"/>
      <c r="AE187" s="3"/>
    </row>
    <row r="188" spans="1:31" ht="15.95" customHeight="1">
      <c r="A188" s="3"/>
      <c r="B188" s="1104"/>
      <c r="C188" s="1105"/>
      <c r="D188" s="1105"/>
      <c r="E188" s="1105"/>
      <c r="F188" s="1105"/>
      <c r="G188" s="1105"/>
      <c r="H188" s="1105"/>
      <c r="I188" s="1105"/>
      <c r="J188" s="1105"/>
      <c r="K188" s="1105"/>
      <c r="L188" s="1105"/>
      <c r="M188" s="1105"/>
      <c r="N188" s="1105"/>
      <c r="O188" s="1105"/>
      <c r="P188" s="1105"/>
      <c r="Q188" s="1105"/>
      <c r="R188" s="1105"/>
      <c r="S188" s="1105"/>
      <c r="T188" s="1105"/>
      <c r="U188" s="1105"/>
      <c r="V188" s="1105"/>
      <c r="W188" s="1105"/>
      <c r="X188" s="1105"/>
      <c r="Y188" s="1105"/>
      <c r="Z188" s="1105"/>
      <c r="AA188" s="1105"/>
      <c r="AB188" s="1105"/>
      <c r="AC188" s="1105"/>
      <c r="AD188" s="1106"/>
      <c r="AE188" s="3"/>
    </row>
    <row r="189" spans="1:31" ht="15.95" customHeight="1">
      <c r="A189" s="3"/>
      <c r="B189" s="1104"/>
      <c r="C189" s="1105"/>
      <c r="D189" s="1105"/>
      <c r="E189" s="1105"/>
      <c r="F189" s="1105"/>
      <c r="G189" s="1105"/>
      <c r="H189" s="1105"/>
      <c r="I189" s="1105"/>
      <c r="J189" s="1105"/>
      <c r="K189" s="1105"/>
      <c r="L189" s="1105"/>
      <c r="M189" s="1105"/>
      <c r="N189" s="1105"/>
      <c r="O189" s="1105"/>
      <c r="P189" s="1105"/>
      <c r="Q189" s="1105"/>
      <c r="R189" s="1105"/>
      <c r="S189" s="1105"/>
      <c r="T189" s="1105"/>
      <c r="U189" s="1105"/>
      <c r="V189" s="1105"/>
      <c r="W189" s="1105"/>
      <c r="X189" s="1105"/>
      <c r="Y189" s="1105"/>
      <c r="Z189" s="1105"/>
      <c r="AA189" s="1105"/>
      <c r="AB189" s="1105"/>
      <c r="AC189" s="1105"/>
      <c r="AD189" s="1106"/>
      <c r="AE189" s="3"/>
    </row>
    <row r="190" spans="1:31" ht="15.95" customHeight="1">
      <c r="A190" s="3"/>
      <c r="B190" s="1104"/>
      <c r="C190" s="1105"/>
      <c r="D190" s="1105"/>
      <c r="E190" s="1105"/>
      <c r="F190" s="1105"/>
      <c r="G190" s="1105"/>
      <c r="H190" s="1105"/>
      <c r="I190" s="1105"/>
      <c r="J190" s="1105"/>
      <c r="K190" s="1105"/>
      <c r="L190" s="1105"/>
      <c r="M190" s="1105"/>
      <c r="N190" s="1105"/>
      <c r="O190" s="1105"/>
      <c r="P190" s="1105"/>
      <c r="Q190" s="1105"/>
      <c r="R190" s="1105"/>
      <c r="S190" s="1105"/>
      <c r="T190" s="1105"/>
      <c r="U190" s="1105"/>
      <c r="V190" s="1105"/>
      <c r="W190" s="1105"/>
      <c r="X190" s="1105"/>
      <c r="Y190" s="1105"/>
      <c r="Z190" s="1105"/>
      <c r="AA190" s="1105"/>
      <c r="AB190" s="1105"/>
      <c r="AC190" s="1105"/>
      <c r="AD190" s="1106"/>
      <c r="AE190" s="3"/>
    </row>
    <row r="191" spans="1:31" ht="15.95" customHeight="1">
      <c r="A191" s="3"/>
      <c r="B191" s="1111"/>
      <c r="C191" s="1112"/>
      <c r="D191" s="1112"/>
      <c r="E191" s="1112"/>
      <c r="F191" s="1112"/>
      <c r="G191" s="1112"/>
      <c r="H191" s="1112"/>
      <c r="I191" s="1112"/>
      <c r="J191" s="1112"/>
      <c r="K191" s="1112"/>
      <c r="L191" s="1112"/>
      <c r="M191" s="1112"/>
      <c r="N191" s="1112"/>
      <c r="O191" s="1112"/>
      <c r="P191" s="1112"/>
      <c r="Q191" s="1112"/>
      <c r="R191" s="1112"/>
      <c r="S191" s="1112"/>
      <c r="T191" s="1112"/>
      <c r="U191" s="1112"/>
      <c r="V191" s="1112"/>
      <c r="W191" s="1112"/>
      <c r="X191" s="1112"/>
      <c r="Y191" s="1112"/>
      <c r="Z191" s="1112"/>
      <c r="AA191" s="1112"/>
      <c r="AB191" s="1112"/>
      <c r="AC191" s="1112"/>
      <c r="AD191" s="1113"/>
      <c r="AE191" s="3"/>
    </row>
    <row r="192" spans="1:31" ht="15.95" customHeight="1">
      <c r="A192" s="3"/>
      <c r="B192" s="1104"/>
      <c r="C192" s="1105"/>
      <c r="D192" s="1105"/>
      <c r="E192" s="1105"/>
      <c r="F192" s="1105"/>
      <c r="G192" s="1105"/>
      <c r="H192" s="1105"/>
      <c r="I192" s="1105"/>
      <c r="J192" s="1105"/>
      <c r="K192" s="1105"/>
      <c r="L192" s="1105"/>
      <c r="M192" s="1105"/>
      <c r="N192" s="1105"/>
      <c r="O192" s="1105"/>
      <c r="P192" s="1105"/>
      <c r="Q192" s="1105"/>
      <c r="R192" s="1105"/>
      <c r="S192" s="1105"/>
      <c r="T192" s="1105"/>
      <c r="U192" s="1105"/>
      <c r="V192" s="1105"/>
      <c r="W192" s="1105"/>
      <c r="X192" s="1105"/>
      <c r="Y192" s="1105"/>
      <c r="Z192" s="1105"/>
      <c r="AA192" s="1105"/>
      <c r="AB192" s="1105"/>
      <c r="AC192" s="1105"/>
      <c r="AD192" s="1106"/>
      <c r="AE192" s="3"/>
    </row>
    <row r="193" spans="1:31" ht="15.95" customHeight="1">
      <c r="A193" s="3"/>
      <c r="B193" s="1104"/>
      <c r="C193" s="1105"/>
      <c r="D193" s="1105"/>
      <c r="E193" s="1105"/>
      <c r="F193" s="1105"/>
      <c r="G193" s="1105"/>
      <c r="H193" s="1105"/>
      <c r="I193" s="1105"/>
      <c r="J193" s="1105"/>
      <c r="K193" s="1105"/>
      <c r="L193" s="1105"/>
      <c r="M193" s="1105"/>
      <c r="N193" s="1105"/>
      <c r="O193" s="1105"/>
      <c r="P193" s="1105"/>
      <c r="Q193" s="1105"/>
      <c r="R193" s="1105"/>
      <c r="S193" s="1105"/>
      <c r="T193" s="1105"/>
      <c r="U193" s="1105"/>
      <c r="V193" s="1105"/>
      <c r="W193" s="1105"/>
      <c r="X193" s="1105"/>
      <c r="Y193" s="1105"/>
      <c r="Z193" s="1105"/>
      <c r="AA193" s="1105"/>
      <c r="AB193" s="1105"/>
      <c r="AC193" s="1105"/>
      <c r="AD193" s="1106"/>
      <c r="AE193" s="3"/>
    </row>
    <row r="194" spans="1:31" ht="15.95" customHeight="1">
      <c r="A194" s="3"/>
      <c r="B194" s="13"/>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4"/>
      <c r="AE194" s="3"/>
    </row>
    <row r="195" spans="1:31" ht="15.95" customHeight="1">
      <c r="A195" s="3"/>
      <c r="B195" s="987" t="s">
        <v>965</v>
      </c>
      <c r="C195" s="988"/>
      <c r="D195" s="988"/>
      <c r="E195" s="988"/>
      <c r="F195" s="988"/>
      <c r="G195" s="988"/>
      <c r="H195" s="988"/>
      <c r="I195" s="988"/>
      <c r="J195" s="988"/>
      <c r="K195" s="988"/>
      <c r="L195" s="988"/>
      <c r="M195" s="988"/>
      <c r="N195" s="988"/>
      <c r="O195" s="988"/>
      <c r="P195" s="988"/>
      <c r="Q195" s="988"/>
      <c r="R195" s="988"/>
      <c r="S195" s="988"/>
      <c r="T195" s="988"/>
      <c r="U195" s="988"/>
      <c r="V195" s="988"/>
      <c r="W195" s="988"/>
      <c r="X195" s="988"/>
      <c r="Y195" s="988"/>
      <c r="Z195" s="988"/>
      <c r="AA195" s="988"/>
      <c r="AB195" s="988"/>
      <c r="AC195" s="988"/>
      <c r="AD195" s="989"/>
      <c r="AE195" s="3"/>
    </row>
    <row r="196" spans="1:31" ht="15.95" customHeight="1">
      <c r="A196" s="3"/>
      <c r="B196" s="990"/>
      <c r="C196" s="991"/>
      <c r="D196" s="991"/>
      <c r="E196" s="991"/>
      <c r="F196" s="991"/>
      <c r="G196" s="991"/>
      <c r="H196" s="991"/>
      <c r="I196" s="991"/>
      <c r="J196" s="991"/>
      <c r="K196" s="991"/>
      <c r="L196" s="991"/>
      <c r="M196" s="991"/>
      <c r="N196" s="991"/>
      <c r="O196" s="991"/>
      <c r="P196" s="991"/>
      <c r="Q196" s="991"/>
      <c r="R196" s="991"/>
      <c r="S196" s="991"/>
      <c r="T196" s="991"/>
      <c r="U196" s="991"/>
      <c r="V196" s="991"/>
      <c r="W196" s="991"/>
      <c r="X196" s="991"/>
      <c r="Y196" s="991"/>
      <c r="Z196" s="991"/>
      <c r="AA196" s="991"/>
      <c r="AB196" s="991"/>
      <c r="AC196" s="991"/>
      <c r="AD196" s="992"/>
      <c r="AE196" s="3"/>
    </row>
    <row r="197" spans="1:31" ht="15.95" customHeight="1">
      <c r="A197" s="3"/>
      <c r="B197" s="990" t="s">
        <v>966</v>
      </c>
      <c r="C197" s="991"/>
      <c r="D197" s="991"/>
      <c r="E197" s="991"/>
      <c r="F197" s="991"/>
      <c r="G197" s="991"/>
      <c r="H197" s="991"/>
      <c r="I197" s="991"/>
      <c r="J197" s="991"/>
      <c r="K197" s="991"/>
      <c r="L197" s="991"/>
      <c r="M197" s="991"/>
      <c r="N197" s="991"/>
      <c r="O197" s="991"/>
      <c r="P197" s="991"/>
      <c r="Q197" s="991"/>
      <c r="R197" s="991"/>
      <c r="S197" s="991"/>
      <c r="T197" s="991"/>
      <c r="U197" s="991"/>
      <c r="V197" s="991"/>
      <c r="W197" s="991"/>
      <c r="X197" s="991"/>
      <c r="Y197" s="991"/>
      <c r="Z197" s="991"/>
      <c r="AA197" s="991"/>
      <c r="AB197" s="991"/>
      <c r="AC197" s="991"/>
      <c r="AD197" s="992"/>
      <c r="AE197" s="3"/>
    </row>
    <row r="198" spans="1:31" ht="15.95" customHeight="1">
      <c r="A198" s="3"/>
      <c r="B198" s="328"/>
      <c r="C198" s="329"/>
      <c r="D198" s="330"/>
      <c r="E198" s="330"/>
      <c r="F198" s="330"/>
      <c r="G198" s="330"/>
      <c r="H198" s="330"/>
      <c r="I198" s="330"/>
      <c r="J198" s="330"/>
      <c r="K198" s="330"/>
      <c r="L198" s="330"/>
      <c r="M198" s="330"/>
      <c r="N198" s="330"/>
      <c r="O198" s="330"/>
      <c r="P198" s="330"/>
      <c r="Q198" s="330"/>
      <c r="R198" s="330"/>
      <c r="S198" s="330"/>
      <c r="T198" s="330"/>
      <c r="U198" s="330"/>
      <c r="V198" s="330"/>
      <c r="W198" s="330"/>
      <c r="X198" s="330"/>
      <c r="Y198" s="330"/>
      <c r="Z198" s="330"/>
      <c r="AA198" s="330"/>
      <c r="AB198" s="330"/>
      <c r="AC198" s="329"/>
      <c r="AD198" s="331"/>
      <c r="AE198" s="3"/>
    </row>
    <row r="199" spans="1:31" ht="15.95" customHeight="1">
      <c r="A199" s="3"/>
      <c r="B199" s="13"/>
      <c r="C199" s="1"/>
      <c r="D199" s="327"/>
      <c r="E199" s="327"/>
      <c r="F199" s="327"/>
      <c r="G199" s="327"/>
      <c r="H199" s="327"/>
      <c r="I199" s="327"/>
      <c r="J199" s="327"/>
      <c r="K199" s="327"/>
      <c r="L199" s="327"/>
      <c r="M199" s="327"/>
      <c r="N199" s="327"/>
      <c r="O199" s="327"/>
      <c r="P199" s="327"/>
      <c r="Q199" s="327"/>
      <c r="R199" s="327"/>
      <c r="S199" s="327"/>
      <c r="T199" s="327"/>
      <c r="U199" s="327"/>
      <c r="V199" s="327"/>
      <c r="W199" s="327"/>
      <c r="X199" s="327"/>
      <c r="Y199" s="327"/>
      <c r="Z199" s="327"/>
      <c r="AA199" s="327"/>
      <c r="AB199" s="327"/>
      <c r="AC199" s="1"/>
      <c r="AD199" s="14"/>
      <c r="AE199" s="3"/>
    </row>
    <row r="200" spans="1:31" ht="15.95" customHeight="1">
      <c r="A200" s="3"/>
      <c r="B200" s="13"/>
      <c r="C200" s="1"/>
      <c r="D200" s="327"/>
      <c r="E200" s="327"/>
      <c r="F200" s="327"/>
      <c r="G200" s="327"/>
      <c r="H200" s="327"/>
      <c r="I200" s="327"/>
      <c r="J200" s="327"/>
      <c r="K200" s="327"/>
      <c r="L200" s="327"/>
      <c r="M200" s="327"/>
      <c r="N200" s="327"/>
      <c r="O200" s="327"/>
      <c r="P200" s="327"/>
      <c r="Q200" s="327"/>
      <c r="R200" s="327"/>
      <c r="S200" s="327"/>
      <c r="T200" s="327"/>
      <c r="U200" s="327"/>
      <c r="V200" s="327"/>
      <c r="W200" s="327"/>
      <c r="X200" s="327"/>
      <c r="Y200" s="327"/>
      <c r="Z200" s="327"/>
      <c r="AA200" s="327"/>
      <c r="AB200" s="327"/>
      <c r="AC200" s="1"/>
      <c r="AD200" s="14"/>
      <c r="AE200" s="3"/>
    </row>
    <row r="201" spans="1:31" ht="15.95" customHeight="1">
      <c r="A201" s="3"/>
      <c r="B201" s="13"/>
      <c r="C201" s="1"/>
      <c r="D201" s="327"/>
      <c r="E201" s="327"/>
      <c r="F201" s="327"/>
      <c r="G201" s="327"/>
      <c r="H201" s="327"/>
      <c r="I201" s="327"/>
      <c r="J201" s="327"/>
      <c r="K201" s="327"/>
      <c r="L201" s="327"/>
      <c r="M201" s="327"/>
      <c r="N201" s="327"/>
      <c r="O201" s="327"/>
      <c r="P201" s="327"/>
      <c r="Q201" s="327"/>
      <c r="R201" s="327"/>
      <c r="S201" s="327"/>
      <c r="T201" s="327"/>
      <c r="U201" s="327"/>
      <c r="V201" s="327"/>
      <c r="W201" s="327"/>
      <c r="X201" s="327"/>
      <c r="Y201" s="327"/>
      <c r="Z201" s="327"/>
      <c r="AA201" s="327"/>
      <c r="AB201" s="327"/>
      <c r="AC201" s="1"/>
      <c r="AD201" s="14"/>
      <c r="AE201" s="3"/>
    </row>
    <row r="202" spans="1:31" ht="15.95" customHeight="1">
      <c r="A202" s="3"/>
      <c r="B202" s="13"/>
      <c r="C202" s="1"/>
      <c r="D202" s="327"/>
      <c r="E202" s="327"/>
      <c r="F202" s="327"/>
      <c r="G202" s="993" t="s">
        <v>967</v>
      </c>
      <c r="H202" s="994"/>
      <c r="I202" s="994"/>
      <c r="J202" s="994"/>
      <c r="K202" s="994"/>
      <c r="L202" s="994"/>
      <c r="M202" s="994"/>
      <c r="N202" s="994"/>
      <c r="O202" s="994"/>
      <c r="P202" s="994"/>
      <c r="Q202" s="994"/>
      <c r="R202" s="994"/>
      <c r="S202" s="994"/>
      <c r="T202" s="994"/>
      <c r="U202" s="994"/>
      <c r="V202" s="994"/>
      <c r="W202" s="994"/>
      <c r="X202" s="994"/>
      <c r="Y202" s="995"/>
      <c r="Z202" s="327"/>
      <c r="AA202" s="327"/>
      <c r="AB202" s="327"/>
      <c r="AC202" s="1"/>
      <c r="AD202" s="14"/>
      <c r="AE202" s="3"/>
    </row>
    <row r="203" spans="1:31" ht="15.95" customHeight="1">
      <c r="A203" s="3"/>
      <c r="B203" s="13"/>
      <c r="C203" s="1"/>
      <c r="D203" s="327"/>
      <c r="E203" s="327"/>
      <c r="F203" s="327"/>
      <c r="G203" s="996"/>
      <c r="H203" s="997"/>
      <c r="I203" s="997"/>
      <c r="J203" s="997"/>
      <c r="K203" s="997"/>
      <c r="L203" s="997"/>
      <c r="M203" s="997"/>
      <c r="N203" s="997"/>
      <c r="O203" s="997"/>
      <c r="P203" s="997"/>
      <c r="Q203" s="997"/>
      <c r="R203" s="997"/>
      <c r="S203" s="997"/>
      <c r="T203" s="997"/>
      <c r="U203" s="997"/>
      <c r="V203" s="997"/>
      <c r="W203" s="997"/>
      <c r="X203" s="997"/>
      <c r="Y203" s="998"/>
      <c r="Z203" s="327"/>
      <c r="AA203" s="327"/>
      <c r="AB203" s="327"/>
      <c r="AC203" s="1"/>
      <c r="AD203" s="14"/>
      <c r="AE203" s="3"/>
    </row>
    <row r="204" spans="1:31" ht="15.95" customHeight="1">
      <c r="A204" s="3"/>
      <c r="B204" s="13"/>
      <c r="C204" s="1"/>
      <c r="D204" s="327"/>
      <c r="E204" s="327"/>
      <c r="F204" s="327"/>
      <c r="G204" s="996"/>
      <c r="H204" s="997"/>
      <c r="I204" s="997"/>
      <c r="J204" s="997"/>
      <c r="K204" s="997"/>
      <c r="L204" s="997"/>
      <c r="M204" s="997"/>
      <c r="N204" s="997"/>
      <c r="O204" s="997"/>
      <c r="P204" s="997"/>
      <c r="Q204" s="997"/>
      <c r="R204" s="997"/>
      <c r="S204" s="997"/>
      <c r="T204" s="997"/>
      <c r="U204" s="997"/>
      <c r="V204" s="997"/>
      <c r="W204" s="997"/>
      <c r="X204" s="997"/>
      <c r="Y204" s="998"/>
      <c r="Z204" s="327"/>
      <c r="AA204" s="327"/>
      <c r="AB204" s="327"/>
      <c r="AC204" s="1"/>
      <c r="AD204" s="14"/>
      <c r="AE204" s="3"/>
    </row>
    <row r="205" spans="1:31" ht="15.95" customHeight="1">
      <c r="A205" s="3"/>
      <c r="B205" s="13"/>
      <c r="C205" s="1"/>
      <c r="D205" s="327"/>
      <c r="E205" s="327"/>
      <c r="F205" s="327"/>
      <c r="G205" s="996"/>
      <c r="H205" s="997"/>
      <c r="I205" s="997"/>
      <c r="J205" s="997"/>
      <c r="K205" s="997"/>
      <c r="L205" s="997"/>
      <c r="M205" s="997"/>
      <c r="N205" s="997"/>
      <c r="O205" s="997"/>
      <c r="P205" s="997"/>
      <c r="Q205" s="997"/>
      <c r="R205" s="997"/>
      <c r="S205" s="997"/>
      <c r="T205" s="997"/>
      <c r="U205" s="997"/>
      <c r="V205" s="997"/>
      <c r="W205" s="997"/>
      <c r="X205" s="997"/>
      <c r="Y205" s="998"/>
      <c r="Z205" s="327"/>
      <c r="AA205" s="327"/>
      <c r="AB205" s="327"/>
      <c r="AC205" s="1"/>
      <c r="AD205" s="14"/>
      <c r="AE205" s="3"/>
    </row>
    <row r="206" spans="1:31" ht="15.95" customHeight="1">
      <c r="A206" s="3"/>
      <c r="B206" s="13"/>
      <c r="C206" s="1"/>
      <c r="D206" s="327"/>
      <c r="E206" s="327"/>
      <c r="F206" s="327"/>
      <c r="G206" s="996"/>
      <c r="H206" s="997"/>
      <c r="I206" s="997"/>
      <c r="J206" s="997"/>
      <c r="K206" s="997"/>
      <c r="L206" s="997"/>
      <c r="M206" s="997"/>
      <c r="N206" s="997"/>
      <c r="O206" s="997"/>
      <c r="P206" s="997"/>
      <c r="Q206" s="997"/>
      <c r="R206" s="997"/>
      <c r="S206" s="997"/>
      <c r="T206" s="997"/>
      <c r="U206" s="997"/>
      <c r="V206" s="997"/>
      <c r="W206" s="997"/>
      <c r="X206" s="997"/>
      <c r="Y206" s="998"/>
      <c r="Z206" s="327"/>
      <c r="AA206" s="327"/>
      <c r="AB206" s="327"/>
      <c r="AC206" s="1"/>
      <c r="AD206" s="14"/>
      <c r="AE206" s="3"/>
    </row>
    <row r="207" spans="1:31" ht="15.95" customHeight="1">
      <c r="A207" s="3"/>
      <c r="B207" s="13"/>
      <c r="C207" s="1"/>
      <c r="D207" s="327"/>
      <c r="E207" s="327"/>
      <c r="F207" s="327"/>
      <c r="G207" s="996"/>
      <c r="H207" s="997"/>
      <c r="I207" s="997"/>
      <c r="J207" s="997"/>
      <c r="K207" s="997"/>
      <c r="L207" s="997"/>
      <c r="M207" s="997"/>
      <c r="N207" s="997"/>
      <c r="O207" s="997"/>
      <c r="P207" s="997"/>
      <c r="Q207" s="997"/>
      <c r="R207" s="997"/>
      <c r="S207" s="997"/>
      <c r="T207" s="997"/>
      <c r="U207" s="997"/>
      <c r="V207" s="997"/>
      <c r="W207" s="997"/>
      <c r="X207" s="997"/>
      <c r="Y207" s="998"/>
      <c r="Z207" s="327"/>
      <c r="AA207" s="327"/>
      <c r="AB207" s="327"/>
      <c r="AC207" s="1"/>
      <c r="AD207" s="14"/>
      <c r="AE207" s="3"/>
    </row>
    <row r="208" spans="1:31" ht="15.95" customHeight="1">
      <c r="A208" s="3"/>
      <c r="B208" s="13"/>
      <c r="C208" s="1"/>
      <c r="D208" s="327"/>
      <c r="E208" s="327"/>
      <c r="F208" s="327"/>
      <c r="G208" s="996"/>
      <c r="H208" s="997"/>
      <c r="I208" s="997"/>
      <c r="J208" s="997"/>
      <c r="K208" s="997"/>
      <c r="L208" s="997"/>
      <c r="M208" s="997"/>
      <c r="N208" s="997"/>
      <c r="O208" s="997"/>
      <c r="P208" s="997"/>
      <c r="Q208" s="997"/>
      <c r="R208" s="997"/>
      <c r="S208" s="997"/>
      <c r="T208" s="997"/>
      <c r="U208" s="997"/>
      <c r="V208" s="997"/>
      <c r="W208" s="997"/>
      <c r="X208" s="997"/>
      <c r="Y208" s="998"/>
      <c r="Z208" s="327"/>
      <c r="AA208" s="327"/>
      <c r="AB208" s="327"/>
      <c r="AC208" s="1"/>
      <c r="AD208" s="14"/>
      <c r="AE208" s="3"/>
    </row>
    <row r="209" spans="1:31" ht="15.95" customHeight="1">
      <c r="A209" s="3"/>
      <c r="B209" s="13"/>
      <c r="C209" s="1"/>
      <c r="D209" s="327"/>
      <c r="E209" s="327"/>
      <c r="F209" s="327"/>
      <c r="G209" s="996"/>
      <c r="H209" s="997"/>
      <c r="I209" s="997"/>
      <c r="J209" s="997"/>
      <c r="K209" s="997"/>
      <c r="L209" s="997"/>
      <c r="M209" s="997"/>
      <c r="N209" s="997"/>
      <c r="O209" s="997"/>
      <c r="P209" s="997"/>
      <c r="Q209" s="997"/>
      <c r="R209" s="997"/>
      <c r="S209" s="997"/>
      <c r="T209" s="997"/>
      <c r="U209" s="997"/>
      <c r="V209" s="997"/>
      <c r="W209" s="997"/>
      <c r="X209" s="997"/>
      <c r="Y209" s="998"/>
      <c r="Z209" s="327"/>
      <c r="AA209" s="327"/>
      <c r="AB209" s="327"/>
      <c r="AC209" s="1"/>
      <c r="AD209" s="14"/>
      <c r="AE209" s="3"/>
    </row>
    <row r="210" spans="1:31" ht="15.95" customHeight="1">
      <c r="A210" s="3"/>
      <c r="B210" s="13"/>
      <c r="C210" s="1"/>
      <c r="D210" s="327"/>
      <c r="E210" s="327"/>
      <c r="F210" s="327"/>
      <c r="G210" s="996"/>
      <c r="H210" s="997"/>
      <c r="I210" s="997"/>
      <c r="J210" s="997"/>
      <c r="K210" s="997"/>
      <c r="L210" s="997"/>
      <c r="M210" s="997"/>
      <c r="N210" s="997"/>
      <c r="O210" s="997"/>
      <c r="P210" s="997"/>
      <c r="Q210" s="997"/>
      <c r="R210" s="997"/>
      <c r="S210" s="997"/>
      <c r="T210" s="997"/>
      <c r="U210" s="997"/>
      <c r="V210" s="997"/>
      <c r="W210" s="997"/>
      <c r="X210" s="997"/>
      <c r="Y210" s="998"/>
      <c r="Z210" s="327"/>
      <c r="AA210" s="327"/>
      <c r="AB210" s="327"/>
      <c r="AC210" s="1"/>
      <c r="AD210" s="14"/>
      <c r="AE210" s="3"/>
    </row>
    <row r="211" spans="1:31" ht="15.95" customHeight="1">
      <c r="A211" s="3"/>
      <c r="B211" s="13"/>
      <c r="C211" s="1"/>
      <c r="D211" s="327"/>
      <c r="E211" s="327"/>
      <c r="F211" s="327"/>
      <c r="G211" s="996"/>
      <c r="H211" s="997"/>
      <c r="I211" s="997"/>
      <c r="J211" s="997"/>
      <c r="K211" s="997"/>
      <c r="L211" s="997"/>
      <c r="M211" s="997"/>
      <c r="N211" s="997"/>
      <c r="O211" s="997"/>
      <c r="P211" s="997"/>
      <c r="Q211" s="997"/>
      <c r="R211" s="997"/>
      <c r="S211" s="997"/>
      <c r="T211" s="997"/>
      <c r="U211" s="997"/>
      <c r="V211" s="997"/>
      <c r="W211" s="997"/>
      <c r="X211" s="997"/>
      <c r="Y211" s="998"/>
      <c r="Z211" s="327"/>
      <c r="AA211" s="327"/>
      <c r="AB211" s="327"/>
      <c r="AC211" s="1"/>
      <c r="AD211" s="14"/>
      <c r="AE211" s="3"/>
    </row>
    <row r="212" spans="1:31" ht="15.95" customHeight="1">
      <c r="A212" s="3"/>
      <c r="B212" s="13"/>
      <c r="C212" s="1"/>
      <c r="D212" s="327"/>
      <c r="E212" s="327"/>
      <c r="F212" s="327"/>
      <c r="G212" s="996"/>
      <c r="H212" s="997"/>
      <c r="I212" s="997"/>
      <c r="J212" s="997"/>
      <c r="K212" s="997"/>
      <c r="L212" s="997"/>
      <c r="M212" s="997"/>
      <c r="N212" s="997"/>
      <c r="O212" s="997"/>
      <c r="P212" s="997"/>
      <c r="Q212" s="997"/>
      <c r="R212" s="997"/>
      <c r="S212" s="997"/>
      <c r="T212" s="997"/>
      <c r="U212" s="997"/>
      <c r="V212" s="997"/>
      <c r="W212" s="997"/>
      <c r="X212" s="997"/>
      <c r="Y212" s="998"/>
      <c r="Z212" s="327"/>
      <c r="AA212" s="327"/>
      <c r="AB212" s="327"/>
      <c r="AC212" s="1"/>
      <c r="AD212" s="14"/>
      <c r="AE212" s="3"/>
    </row>
    <row r="213" spans="1:31" ht="15.95" customHeight="1">
      <c r="A213" s="3"/>
      <c r="B213" s="13"/>
      <c r="C213" s="1"/>
      <c r="D213" s="327"/>
      <c r="E213" s="327"/>
      <c r="F213" s="327"/>
      <c r="G213" s="996"/>
      <c r="H213" s="997"/>
      <c r="I213" s="997"/>
      <c r="J213" s="997"/>
      <c r="K213" s="997"/>
      <c r="L213" s="997"/>
      <c r="M213" s="997"/>
      <c r="N213" s="997"/>
      <c r="O213" s="997"/>
      <c r="P213" s="997"/>
      <c r="Q213" s="997"/>
      <c r="R213" s="997"/>
      <c r="S213" s="997"/>
      <c r="T213" s="997"/>
      <c r="U213" s="997"/>
      <c r="V213" s="997"/>
      <c r="W213" s="997"/>
      <c r="X213" s="997"/>
      <c r="Y213" s="998"/>
      <c r="Z213" s="327"/>
      <c r="AA213" s="327"/>
      <c r="AB213" s="327"/>
      <c r="AC213" s="1"/>
      <c r="AD213" s="14"/>
      <c r="AE213" s="3"/>
    </row>
    <row r="214" spans="1:31" ht="15.95" customHeight="1">
      <c r="A214" s="3"/>
      <c r="B214" s="13"/>
      <c r="C214" s="1"/>
      <c r="D214" s="327"/>
      <c r="E214" s="327"/>
      <c r="F214" s="327"/>
      <c r="G214" s="996"/>
      <c r="H214" s="997"/>
      <c r="I214" s="997"/>
      <c r="J214" s="997"/>
      <c r="K214" s="997"/>
      <c r="L214" s="997"/>
      <c r="M214" s="997"/>
      <c r="N214" s="997"/>
      <c r="O214" s="997"/>
      <c r="P214" s="997"/>
      <c r="Q214" s="997"/>
      <c r="R214" s="997"/>
      <c r="S214" s="997"/>
      <c r="T214" s="997"/>
      <c r="U214" s="997"/>
      <c r="V214" s="997"/>
      <c r="W214" s="997"/>
      <c r="X214" s="997"/>
      <c r="Y214" s="998"/>
      <c r="Z214" s="327"/>
      <c r="AA214" s="327"/>
      <c r="AB214" s="327"/>
      <c r="AC214" s="1"/>
      <c r="AD214" s="14"/>
      <c r="AE214" s="3"/>
    </row>
    <row r="215" spans="1:31" ht="15.95" customHeight="1">
      <c r="A215" s="3"/>
      <c r="B215" s="13"/>
      <c r="C215" s="1"/>
      <c r="D215" s="327"/>
      <c r="E215" s="327"/>
      <c r="F215" s="327"/>
      <c r="G215" s="996"/>
      <c r="H215" s="997"/>
      <c r="I215" s="997"/>
      <c r="J215" s="997"/>
      <c r="K215" s="997"/>
      <c r="L215" s="997"/>
      <c r="M215" s="997"/>
      <c r="N215" s="997"/>
      <c r="O215" s="997"/>
      <c r="P215" s="997"/>
      <c r="Q215" s="997"/>
      <c r="R215" s="997"/>
      <c r="S215" s="997"/>
      <c r="T215" s="997"/>
      <c r="U215" s="997"/>
      <c r="V215" s="997"/>
      <c r="W215" s="997"/>
      <c r="X215" s="997"/>
      <c r="Y215" s="998"/>
      <c r="Z215" s="327"/>
      <c r="AA215" s="327"/>
      <c r="AB215" s="327"/>
      <c r="AC215" s="1"/>
      <c r="AD215" s="14"/>
      <c r="AE215" s="3"/>
    </row>
    <row r="216" spans="1:31" ht="15.95" customHeight="1">
      <c r="A216" s="3"/>
      <c r="B216" s="13"/>
      <c r="C216" s="1"/>
      <c r="D216" s="327"/>
      <c r="E216" s="327"/>
      <c r="F216" s="327"/>
      <c r="G216" s="996"/>
      <c r="H216" s="997"/>
      <c r="I216" s="997"/>
      <c r="J216" s="997"/>
      <c r="K216" s="997"/>
      <c r="L216" s="997"/>
      <c r="M216" s="997"/>
      <c r="N216" s="997"/>
      <c r="O216" s="997"/>
      <c r="P216" s="997"/>
      <c r="Q216" s="997"/>
      <c r="R216" s="997"/>
      <c r="S216" s="997"/>
      <c r="T216" s="997"/>
      <c r="U216" s="997"/>
      <c r="V216" s="997"/>
      <c r="W216" s="997"/>
      <c r="X216" s="997"/>
      <c r="Y216" s="998"/>
      <c r="Z216" s="327"/>
      <c r="AA216" s="327"/>
      <c r="AB216" s="327"/>
      <c r="AC216" s="1"/>
      <c r="AD216" s="14"/>
      <c r="AE216" s="3"/>
    </row>
    <row r="217" spans="1:31" ht="15.95" customHeight="1">
      <c r="A217" s="3"/>
      <c r="B217" s="13"/>
      <c r="C217" s="1"/>
      <c r="D217" s="327"/>
      <c r="E217" s="327"/>
      <c r="F217" s="327"/>
      <c r="G217" s="996"/>
      <c r="H217" s="997"/>
      <c r="I217" s="997"/>
      <c r="J217" s="997"/>
      <c r="K217" s="997"/>
      <c r="L217" s="997"/>
      <c r="M217" s="997"/>
      <c r="N217" s="997"/>
      <c r="O217" s="997"/>
      <c r="P217" s="997"/>
      <c r="Q217" s="997"/>
      <c r="R217" s="997"/>
      <c r="S217" s="997"/>
      <c r="T217" s="997"/>
      <c r="U217" s="997"/>
      <c r="V217" s="997"/>
      <c r="W217" s="997"/>
      <c r="X217" s="997"/>
      <c r="Y217" s="998"/>
      <c r="Z217" s="327"/>
      <c r="AA217" s="327"/>
      <c r="AB217" s="327"/>
      <c r="AC217" s="1"/>
      <c r="AD217" s="14"/>
      <c r="AE217" s="3"/>
    </row>
    <row r="218" spans="1:31" ht="15.95" customHeight="1">
      <c r="A218" s="3"/>
      <c r="B218" s="13"/>
      <c r="C218" s="1"/>
      <c r="D218" s="327"/>
      <c r="E218" s="327"/>
      <c r="F218" s="327"/>
      <c r="G218" s="996"/>
      <c r="H218" s="997"/>
      <c r="I218" s="997"/>
      <c r="J218" s="997"/>
      <c r="K218" s="997"/>
      <c r="L218" s="997"/>
      <c r="M218" s="997"/>
      <c r="N218" s="997"/>
      <c r="O218" s="997"/>
      <c r="P218" s="997"/>
      <c r="Q218" s="997"/>
      <c r="R218" s="997"/>
      <c r="S218" s="997"/>
      <c r="T218" s="997"/>
      <c r="U218" s="997"/>
      <c r="V218" s="997"/>
      <c r="W218" s="997"/>
      <c r="X218" s="997"/>
      <c r="Y218" s="998"/>
      <c r="Z218" s="327"/>
      <c r="AA218" s="327"/>
      <c r="AB218" s="327"/>
      <c r="AC218" s="1"/>
      <c r="AD218" s="14"/>
      <c r="AE218" s="3"/>
    </row>
    <row r="219" spans="1:31" ht="15.95" customHeight="1">
      <c r="A219" s="3"/>
      <c r="B219" s="13"/>
      <c r="C219" s="1"/>
      <c r="D219" s="327"/>
      <c r="E219" s="327"/>
      <c r="F219" s="327"/>
      <c r="G219" s="999"/>
      <c r="H219" s="1000"/>
      <c r="I219" s="1000"/>
      <c r="J219" s="1000"/>
      <c r="K219" s="1000"/>
      <c r="L219" s="1000"/>
      <c r="M219" s="1000"/>
      <c r="N219" s="1000"/>
      <c r="O219" s="1000"/>
      <c r="P219" s="1000"/>
      <c r="Q219" s="1000"/>
      <c r="R219" s="1000"/>
      <c r="S219" s="1000"/>
      <c r="T219" s="1000"/>
      <c r="U219" s="1000"/>
      <c r="V219" s="1000"/>
      <c r="W219" s="1000"/>
      <c r="X219" s="1000"/>
      <c r="Y219" s="1001"/>
      <c r="Z219" s="327"/>
      <c r="AA219" s="327"/>
      <c r="AB219" s="327"/>
      <c r="AC219" s="1"/>
      <c r="AD219" s="14"/>
      <c r="AE219" s="3"/>
    </row>
    <row r="220" spans="1:31" ht="15.95" customHeight="1">
      <c r="A220" s="3"/>
      <c r="B220" s="13"/>
      <c r="C220" s="1"/>
      <c r="D220" s="327"/>
      <c r="E220" s="327"/>
      <c r="F220" s="327"/>
      <c r="G220" s="327"/>
      <c r="H220" s="327"/>
      <c r="I220" s="327"/>
      <c r="J220" s="327"/>
      <c r="K220" s="327"/>
      <c r="L220" s="327"/>
      <c r="M220" s="327"/>
      <c r="N220" s="327"/>
      <c r="O220" s="327"/>
      <c r="P220" s="327"/>
      <c r="Q220" s="327"/>
      <c r="R220" s="327"/>
      <c r="S220" s="327"/>
      <c r="T220" s="327"/>
      <c r="U220" s="327"/>
      <c r="V220" s="327"/>
      <c r="W220" s="327"/>
      <c r="X220" s="327"/>
      <c r="Y220" s="327"/>
      <c r="Z220" s="327"/>
      <c r="AA220" s="327"/>
      <c r="AB220" s="327"/>
      <c r="AC220" s="1"/>
      <c r="AD220" s="14"/>
      <c r="AE220" s="3"/>
    </row>
    <row r="221" spans="1:31" ht="15.95" customHeight="1">
      <c r="A221" s="3"/>
      <c r="B221" s="13"/>
      <c r="C221" s="1"/>
      <c r="D221" s="327"/>
      <c r="E221" s="327"/>
      <c r="F221" s="327"/>
      <c r="G221" s="327"/>
      <c r="H221" s="327"/>
      <c r="I221" s="327"/>
      <c r="J221" s="327"/>
      <c r="K221" s="327"/>
      <c r="L221" s="327"/>
      <c r="M221" s="327"/>
      <c r="N221" s="327"/>
      <c r="O221" s="327"/>
      <c r="P221" s="327"/>
      <c r="Q221" s="327"/>
      <c r="R221" s="327"/>
      <c r="S221" s="327"/>
      <c r="T221" s="327"/>
      <c r="U221" s="327"/>
      <c r="V221" s="327"/>
      <c r="W221" s="327"/>
      <c r="X221" s="327"/>
      <c r="Y221" s="327"/>
      <c r="Z221" s="327"/>
      <c r="AA221" s="327"/>
      <c r="AB221" s="327"/>
      <c r="AC221" s="1"/>
      <c r="AD221" s="14"/>
      <c r="AE221" s="3"/>
    </row>
    <row r="222" spans="1:31" ht="15.95" customHeight="1">
      <c r="A222" s="3"/>
      <c r="B222" s="13"/>
      <c r="C222" s="1"/>
      <c r="D222" s="327"/>
      <c r="E222" s="327"/>
      <c r="F222" s="327"/>
      <c r="G222" s="327"/>
      <c r="H222" s="327"/>
      <c r="I222" s="327"/>
      <c r="J222" s="327"/>
      <c r="K222" s="327"/>
      <c r="L222" s="327"/>
      <c r="M222" s="327"/>
      <c r="N222" s="327"/>
      <c r="O222" s="327"/>
      <c r="P222" s="327"/>
      <c r="Q222" s="327"/>
      <c r="R222" s="327"/>
      <c r="S222" s="327"/>
      <c r="T222" s="327"/>
      <c r="U222" s="327"/>
      <c r="V222" s="327"/>
      <c r="W222" s="327"/>
      <c r="X222" s="327"/>
      <c r="Y222" s="327"/>
      <c r="Z222" s="327"/>
      <c r="AA222" s="327"/>
      <c r="AB222" s="327"/>
      <c r="AC222" s="1"/>
      <c r="AD222" s="14"/>
      <c r="AE222" s="3"/>
    </row>
    <row r="223" spans="1:31" ht="15.95" customHeight="1">
      <c r="A223" s="3"/>
      <c r="B223" s="13"/>
      <c r="C223" s="1"/>
      <c r="D223" s="327"/>
      <c r="E223" s="327"/>
      <c r="F223" s="327"/>
      <c r="G223" s="327"/>
      <c r="H223" s="327"/>
      <c r="I223" s="327"/>
      <c r="J223" s="327"/>
      <c r="K223" s="327"/>
      <c r="L223" s="327"/>
      <c r="M223" s="327"/>
      <c r="N223" s="327"/>
      <c r="O223" s="327"/>
      <c r="P223" s="327"/>
      <c r="Q223" s="327"/>
      <c r="R223" s="327"/>
      <c r="S223" s="327"/>
      <c r="T223" s="327"/>
      <c r="U223" s="327"/>
      <c r="V223" s="327"/>
      <c r="W223" s="327"/>
      <c r="X223" s="327"/>
      <c r="Y223" s="327"/>
      <c r="Z223" s="327"/>
      <c r="AA223" s="327"/>
      <c r="AB223" s="327"/>
      <c r="AC223" s="1"/>
      <c r="AD223" s="14"/>
      <c r="AE223" s="3"/>
    </row>
    <row r="224" spans="1:31" ht="15.95" customHeight="1">
      <c r="A224" s="3"/>
      <c r="B224" s="13"/>
      <c r="C224" s="1"/>
      <c r="D224" s="327"/>
      <c r="E224" s="327"/>
      <c r="F224" s="327"/>
      <c r="G224" s="327"/>
      <c r="H224" s="327"/>
      <c r="I224" s="327"/>
      <c r="J224" s="327"/>
      <c r="K224" s="327"/>
      <c r="L224" s="327"/>
      <c r="M224" s="327"/>
      <c r="N224" s="327"/>
      <c r="O224" s="327"/>
      <c r="P224" s="327"/>
      <c r="Q224" s="327"/>
      <c r="R224" s="327"/>
      <c r="S224" s="327"/>
      <c r="T224" s="327"/>
      <c r="U224" s="327"/>
      <c r="V224" s="327"/>
      <c r="W224" s="327"/>
      <c r="X224" s="327"/>
      <c r="Y224" s="327"/>
      <c r="Z224" s="327"/>
      <c r="AA224" s="327"/>
      <c r="AB224" s="327"/>
      <c r="AC224" s="1"/>
      <c r="AD224" s="14"/>
      <c r="AE224" s="3"/>
    </row>
    <row r="225" spans="1:31" ht="15.95" customHeight="1">
      <c r="A225" s="3"/>
      <c r="B225" s="13"/>
      <c r="C225" s="1"/>
      <c r="D225" s="327"/>
      <c r="E225" s="327"/>
      <c r="F225" s="327"/>
      <c r="G225" s="327"/>
      <c r="H225" s="327"/>
      <c r="I225" s="327"/>
      <c r="J225" s="327"/>
      <c r="K225" s="327"/>
      <c r="L225" s="327"/>
      <c r="M225" s="327"/>
      <c r="N225" s="327"/>
      <c r="O225" s="327"/>
      <c r="P225" s="327"/>
      <c r="Q225" s="327"/>
      <c r="R225" s="327"/>
      <c r="S225" s="327"/>
      <c r="T225" s="327"/>
      <c r="U225" s="327"/>
      <c r="V225" s="327"/>
      <c r="W225" s="327"/>
      <c r="X225" s="327"/>
      <c r="Y225" s="327"/>
      <c r="Z225" s="327"/>
      <c r="AA225" s="327"/>
      <c r="AB225" s="327"/>
      <c r="AC225" s="1"/>
      <c r="AD225" s="14"/>
      <c r="AE225" s="3"/>
    </row>
    <row r="226" spans="1:31" ht="15.95" customHeight="1">
      <c r="A226" s="3"/>
      <c r="B226" s="13"/>
      <c r="C226" s="1"/>
      <c r="D226" s="327"/>
      <c r="E226" s="327"/>
      <c r="F226" s="327"/>
      <c r="G226" s="327"/>
      <c r="H226" s="327"/>
      <c r="I226" s="327"/>
      <c r="J226" s="327"/>
      <c r="K226" s="327"/>
      <c r="L226" s="327"/>
      <c r="M226" s="327"/>
      <c r="N226" s="327"/>
      <c r="O226" s="327"/>
      <c r="P226" s="327"/>
      <c r="Q226" s="327"/>
      <c r="R226" s="327"/>
      <c r="S226" s="327"/>
      <c r="T226" s="327"/>
      <c r="U226" s="327"/>
      <c r="V226" s="327"/>
      <c r="W226" s="327"/>
      <c r="X226" s="327"/>
      <c r="Y226" s="327"/>
      <c r="Z226" s="327"/>
      <c r="AA226" s="327"/>
      <c r="AB226" s="327"/>
      <c r="AC226" s="1"/>
      <c r="AD226" s="14"/>
      <c r="AE226" s="3"/>
    </row>
    <row r="227" spans="1:31" ht="15.95" customHeight="1">
      <c r="A227" s="3"/>
      <c r="B227" s="13"/>
      <c r="C227" s="1"/>
      <c r="D227" s="327"/>
      <c r="E227" s="327"/>
      <c r="F227" s="327"/>
      <c r="G227" s="327"/>
      <c r="H227" s="327"/>
      <c r="I227" s="327"/>
      <c r="J227" s="327"/>
      <c r="K227" s="327"/>
      <c r="L227" s="327"/>
      <c r="M227" s="327"/>
      <c r="N227" s="327"/>
      <c r="O227" s="327"/>
      <c r="P227" s="327"/>
      <c r="Q227" s="327"/>
      <c r="R227" s="327"/>
      <c r="S227" s="327"/>
      <c r="T227" s="327"/>
      <c r="U227" s="327"/>
      <c r="V227" s="327"/>
      <c r="W227" s="327"/>
      <c r="X227" s="327"/>
      <c r="Y227" s="327"/>
      <c r="Z227" s="327"/>
      <c r="AA227" s="327"/>
      <c r="AB227" s="327"/>
      <c r="AC227" s="1"/>
      <c r="AD227" s="14"/>
      <c r="AE227" s="3"/>
    </row>
    <row r="228" spans="1:31" ht="15.95" customHeight="1">
      <c r="A228" s="3"/>
      <c r="B228" s="13"/>
      <c r="C228" s="1"/>
      <c r="D228" s="327"/>
      <c r="E228" s="327"/>
      <c r="F228" s="327"/>
      <c r="G228" s="327"/>
      <c r="H228" s="327"/>
      <c r="I228" s="327"/>
      <c r="J228" s="327"/>
      <c r="K228" s="327"/>
      <c r="L228" s="327"/>
      <c r="M228" s="327"/>
      <c r="N228" s="327"/>
      <c r="O228" s="327"/>
      <c r="P228" s="327"/>
      <c r="Q228" s="327"/>
      <c r="R228" s="327"/>
      <c r="S228" s="327"/>
      <c r="T228" s="327"/>
      <c r="U228" s="327"/>
      <c r="V228" s="327"/>
      <c r="W228" s="327"/>
      <c r="X228" s="327"/>
      <c r="Y228" s="327"/>
      <c r="Z228" s="327"/>
      <c r="AA228" s="327"/>
      <c r="AB228" s="327"/>
      <c r="AC228" s="1"/>
      <c r="AD228" s="14"/>
      <c r="AE228" s="3"/>
    </row>
    <row r="229" spans="1:31" ht="15.95" customHeight="1">
      <c r="A229" s="3"/>
      <c r="B229" s="13"/>
      <c r="C229" s="1"/>
      <c r="D229" s="327"/>
      <c r="E229" s="327"/>
      <c r="F229" s="327"/>
      <c r="G229" s="327"/>
      <c r="H229" s="327"/>
      <c r="I229" s="327"/>
      <c r="J229" s="327"/>
      <c r="K229" s="327"/>
      <c r="L229" s="327"/>
      <c r="M229" s="327"/>
      <c r="N229" s="327"/>
      <c r="O229" s="327"/>
      <c r="P229" s="327"/>
      <c r="Q229" s="327"/>
      <c r="R229" s="327"/>
      <c r="S229" s="327"/>
      <c r="T229" s="327"/>
      <c r="U229" s="327"/>
      <c r="V229" s="327"/>
      <c r="W229" s="327"/>
      <c r="X229" s="327"/>
      <c r="Y229" s="327"/>
      <c r="Z229" s="327"/>
      <c r="AA229" s="327"/>
      <c r="AB229" s="327"/>
      <c r="AC229" s="1"/>
      <c r="AD229" s="14"/>
      <c r="AE229" s="3"/>
    </row>
    <row r="230" spans="1:31" ht="15.95" customHeight="1">
      <c r="A230" s="3"/>
      <c r="B230" s="13"/>
      <c r="C230" s="1"/>
      <c r="D230" s="327"/>
      <c r="E230" s="327"/>
      <c r="F230" s="327"/>
      <c r="G230" s="327"/>
      <c r="H230" s="327"/>
      <c r="I230" s="327"/>
      <c r="J230" s="327"/>
      <c r="K230" s="327"/>
      <c r="L230" s="327"/>
      <c r="M230" s="327"/>
      <c r="N230" s="327"/>
      <c r="O230" s="327"/>
      <c r="P230" s="327"/>
      <c r="Q230" s="327"/>
      <c r="R230" s="327"/>
      <c r="S230" s="327"/>
      <c r="T230" s="327"/>
      <c r="U230" s="327"/>
      <c r="V230" s="327"/>
      <c r="W230" s="327"/>
      <c r="X230" s="327"/>
      <c r="Y230" s="327"/>
      <c r="Z230" s="327"/>
      <c r="AA230" s="327"/>
      <c r="AB230" s="327"/>
      <c r="AC230" s="1"/>
      <c r="AD230" s="14"/>
      <c r="AE230" s="3"/>
    </row>
    <row r="231" spans="1:31" ht="15.95" customHeight="1">
      <c r="A231" s="3"/>
      <c r="B231" s="13"/>
      <c r="C231" s="1"/>
      <c r="D231" s="327"/>
      <c r="E231" s="327"/>
      <c r="F231" s="327"/>
      <c r="G231" s="327"/>
      <c r="H231" s="327"/>
      <c r="I231" s="327"/>
      <c r="J231" s="327"/>
      <c r="K231" s="327"/>
      <c r="L231" s="327"/>
      <c r="M231" s="327"/>
      <c r="N231" s="327"/>
      <c r="O231" s="327"/>
      <c r="P231" s="327"/>
      <c r="Q231" s="327"/>
      <c r="R231" s="327"/>
      <c r="S231" s="327"/>
      <c r="T231" s="327"/>
      <c r="U231" s="327"/>
      <c r="V231" s="327"/>
      <c r="W231" s="327"/>
      <c r="X231" s="327"/>
      <c r="Y231" s="327"/>
      <c r="Z231" s="327"/>
      <c r="AA231" s="327"/>
      <c r="AB231" s="327"/>
      <c r="AC231" s="1"/>
      <c r="AD231" s="14"/>
      <c r="AE231" s="3"/>
    </row>
    <row r="232" spans="1:31" ht="15.95" customHeight="1">
      <c r="A232" s="3"/>
      <c r="B232" s="13"/>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4"/>
      <c r="AE232" s="3"/>
    </row>
    <row r="233" spans="1:31" ht="15.95" customHeight="1" thickBot="1">
      <c r="A233" s="3"/>
      <c r="B233" s="15"/>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7"/>
      <c r="AE233" s="3"/>
    </row>
  </sheetData>
  <sheetProtection algorithmName="SHA-512" hashValue="hEw0EDfLGPIBep/fTESGblvvLYH5R/dLGgoTiBrNRwM2hCENgq39o28SOurdvVyKVbW4jENDWmVdnwW5rjKIag==" saltValue="OwVUHoTeGaZiT7kM5Z2kRQ==" spinCount="100000" sheet="1" objects="1" scenarios="1"/>
  <mergeCells count="197">
    <mergeCell ref="D174:F174"/>
    <mergeCell ref="D175:F175"/>
    <mergeCell ref="D176:F176"/>
    <mergeCell ref="AC176:AE176"/>
    <mergeCell ref="D177:F177"/>
    <mergeCell ref="D167:F167"/>
    <mergeCell ref="D168:F168"/>
    <mergeCell ref="B191:AD191"/>
    <mergeCell ref="B192:AD192"/>
    <mergeCell ref="D169:F169"/>
    <mergeCell ref="AC169:AE169"/>
    <mergeCell ref="D170:F170"/>
    <mergeCell ref="B193:AD193"/>
    <mergeCell ref="A185:AE185"/>
    <mergeCell ref="B187:AD187"/>
    <mergeCell ref="B188:AD188"/>
    <mergeCell ref="B189:AD189"/>
    <mergeCell ref="B190:AD190"/>
    <mergeCell ref="D181:F181"/>
    <mergeCell ref="D182:F182"/>
    <mergeCell ref="D183:F183"/>
    <mergeCell ref="AC183:AE183"/>
    <mergeCell ref="D184:F184"/>
    <mergeCell ref="D160:F160"/>
    <mergeCell ref="D161:F161"/>
    <mergeCell ref="D162:F162"/>
    <mergeCell ref="AC162:AE162"/>
    <mergeCell ref="D163:F163"/>
    <mergeCell ref="D153:F153"/>
    <mergeCell ref="D154:F154"/>
    <mergeCell ref="D155:F155"/>
    <mergeCell ref="AC155:AE155"/>
    <mergeCell ref="D156:F156"/>
    <mergeCell ref="L143:M143"/>
    <mergeCell ref="C146:G146"/>
    <mergeCell ref="I146:S146"/>
    <mergeCell ref="U146:X146"/>
    <mergeCell ref="C147:G148"/>
    <mergeCell ref="H147:AA148"/>
    <mergeCell ref="D137:F137"/>
    <mergeCell ref="AC137:AE137"/>
    <mergeCell ref="D138:F138"/>
    <mergeCell ref="A139:AE139"/>
    <mergeCell ref="D142:G142"/>
    <mergeCell ref="K142:R142"/>
    <mergeCell ref="D131:F131"/>
    <mergeCell ref="AC131:AE131"/>
    <mergeCell ref="D132:F132"/>
    <mergeCell ref="D135:F135"/>
    <mergeCell ref="D136:F136"/>
    <mergeCell ref="D125:F125"/>
    <mergeCell ref="AC125:AE125"/>
    <mergeCell ref="D126:F126"/>
    <mergeCell ref="D129:F129"/>
    <mergeCell ref="D130:F130"/>
    <mergeCell ref="D118:F118"/>
    <mergeCell ref="AC118:AE118"/>
    <mergeCell ref="D119:F119"/>
    <mergeCell ref="D123:F123"/>
    <mergeCell ref="D124:F124"/>
    <mergeCell ref="D111:F111"/>
    <mergeCell ref="AC111:AE111"/>
    <mergeCell ref="C112:G112"/>
    <mergeCell ref="D116:F116"/>
    <mergeCell ref="D117:F117"/>
    <mergeCell ref="Y108:AA108"/>
    <mergeCell ref="AB108:AD108"/>
    <mergeCell ref="C109:C110"/>
    <mergeCell ref="D109:F110"/>
    <mergeCell ref="G109:G110"/>
    <mergeCell ref="U102:X102"/>
    <mergeCell ref="C103:G103"/>
    <mergeCell ref="D107:F107"/>
    <mergeCell ref="T107:X107"/>
    <mergeCell ref="C108:G108"/>
    <mergeCell ref="M108:O108"/>
    <mergeCell ref="P108:R108"/>
    <mergeCell ref="S108:U108"/>
    <mergeCell ref="V108:X108"/>
    <mergeCell ref="D98:G98"/>
    <mergeCell ref="K98:R98"/>
    <mergeCell ref="L99:M99"/>
    <mergeCell ref="C102:G102"/>
    <mergeCell ref="I102:S102"/>
    <mergeCell ref="A95:AE95"/>
    <mergeCell ref="D89:F89"/>
    <mergeCell ref="D90:F90"/>
    <mergeCell ref="AC90:AE90"/>
    <mergeCell ref="D91:F91"/>
    <mergeCell ref="D82:F82"/>
    <mergeCell ref="D83:F83"/>
    <mergeCell ref="AC83:AE83"/>
    <mergeCell ref="D84:F84"/>
    <mergeCell ref="C88:G88"/>
    <mergeCell ref="N88:P88"/>
    <mergeCell ref="D75:F75"/>
    <mergeCell ref="D76:F76"/>
    <mergeCell ref="AC76:AE76"/>
    <mergeCell ref="D77:F77"/>
    <mergeCell ref="C81:G81"/>
    <mergeCell ref="N81:P81"/>
    <mergeCell ref="D68:F68"/>
    <mergeCell ref="D69:F69"/>
    <mergeCell ref="AC69:AE69"/>
    <mergeCell ref="D70:F70"/>
    <mergeCell ref="C74:G74"/>
    <mergeCell ref="N74:P74"/>
    <mergeCell ref="D61:F61"/>
    <mergeCell ref="D62:F62"/>
    <mergeCell ref="AC62:AE62"/>
    <mergeCell ref="D63:F63"/>
    <mergeCell ref="C67:G67"/>
    <mergeCell ref="N67:P67"/>
    <mergeCell ref="L56:M56"/>
    <mergeCell ref="C60:G60"/>
    <mergeCell ref="N60:P60"/>
    <mergeCell ref="X50:AB50"/>
    <mergeCell ref="V47:W47"/>
    <mergeCell ref="Q25:V25"/>
    <mergeCell ref="W27:X28"/>
    <mergeCell ref="X46:AB46"/>
    <mergeCell ref="P50:U50"/>
    <mergeCell ref="P46:W46"/>
    <mergeCell ref="S30:AD30"/>
    <mergeCell ref="S31:AD31"/>
    <mergeCell ref="O30:R31"/>
    <mergeCell ref="S28:V28"/>
    <mergeCell ref="S29:AD29"/>
    <mergeCell ref="O29:R29"/>
    <mergeCell ref="Y27:AD28"/>
    <mergeCell ref="O27:R28"/>
    <mergeCell ref="S27:V27"/>
    <mergeCell ref="C28:D28"/>
    <mergeCell ref="C41:G41"/>
    <mergeCell ref="C42:G42"/>
    <mergeCell ref="C43:G43"/>
    <mergeCell ref="C40:G40"/>
    <mergeCell ref="X25:AC25"/>
    <mergeCell ref="Z21:AC21"/>
    <mergeCell ref="L20:P20"/>
    <mergeCell ref="A51:AE51"/>
    <mergeCell ref="D55:G55"/>
    <mergeCell ref="K55:R55"/>
    <mergeCell ref="V21:X21"/>
    <mergeCell ref="R20:T20"/>
    <mergeCell ref="R21:T21"/>
    <mergeCell ref="V20:X20"/>
    <mergeCell ref="Z20:AC20"/>
    <mergeCell ref="D23:G23"/>
    <mergeCell ref="K23:O23"/>
    <mergeCell ref="T24:U24"/>
    <mergeCell ref="A1:C1"/>
    <mergeCell ref="L18:P18"/>
    <mergeCell ref="L19:P19"/>
    <mergeCell ref="E11:K11"/>
    <mergeCell ref="L13:P13"/>
    <mergeCell ref="L14:P14"/>
    <mergeCell ref="L15:P15"/>
    <mergeCell ref="C8:AA8"/>
    <mergeCell ref="L17:P17"/>
    <mergeCell ref="R13:AC13"/>
    <mergeCell ref="A2:C2"/>
    <mergeCell ref="AB2:AD2"/>
    <mergeCell ref="C9:AA9"/>
    <mergeCell ref="E12:K12"/>
    <mergeCell ref="A5:AE5"/>
    <mergeCell ref="A6:AE6"/>
    <mergeCell ref="L16:P16"/>
    <mergeCell ref="R15:AC16"/>
    <mergeCell ref="W10:X10"/>
    <mergeCell ref="S14:U14"/>
    <mergeCell ref="W14:Z14"/>
    <mergeCell ref="R17:AC18"/>
    <mergeCell ref="B195:AD195"/>
    <mergeCell ref="B196:AD196"/>
    <mergeCell ref="B197:AD197"/>
    <mergeCell ref="G202:Y219"/>
    <mergeCell ref="L21:P21"/>
    <mergeCell ref="S23:Z23"/>
    <mergeCell ref="AC49:AE49"/>
    <mergeCell ref="P47:U47"/>
    <mergeCell ref="P48:U48"/>
    <mergeCell ref="F46:L46"/>
    <mergeCell ref="F47:L47"/>
    <mergeCell ref="X47:AB47"/>
    <mergeCell ref="X48:AB48"/>
    <mergeCell ref="X49:AB49"/>
    <mergeCell ref="F48:L48"/>
    <mergeCell ref="C34:E35"/>
    <mergeCell ref="P49:U49"/>
    <mergeCell ref="M46:M50"/>
    <mergeCell ref="C37:E37"/>
    <mergeCell ref="C46:C48"/>
    <mergeCell ref="AC42:AE42"/>
    <mergeCell ref="N40:P40"/>
    <mergeCell ref="C36:E36"/>
    <mergeCell ref="AC36:AE36"/>
  </mergeCells>
  <phoneticPr fontId="2"/>
  <dataValidations count="4">
    <dataValidation imeMode="on" allowBlank="1" showInputMessage="1" showErrorMessage="1" sqref="R13:AC13 R19:AC19 F46:L48 S15:AC16 R15:R17 P46:P50 Q47:U50" xr:uid="{00000000-0002-0000-0300-000000000000}"/>
    <dataValidation imeMode="off" allowBlank="1" showInputMessage="1" showErrorMessage="1" sqref="R20:R21 AA34 R24:AA24 Q25:V25 X25:AC25 S14 Y20:Z21 U20:V21 P43:Q43 W27:AD28 T40:Y40 V14:W14 N46:O50 K29:L29 C29 H40:I40 AA40 Q40:R40 D46:E48 H43 J43:K43 M43:N43 C50:K50 K181:P181 H60:I60 AA60 H67:I67 AA67 Q60:R60 T74:Y74 Q67:R67 T81:Y81 H63 J63:K63 M63:N63 P63:Q63 H70 J70:K70 M70:N70 P70:Q70 H74:I74 AA74 Q74:R74 T60:Y60 H81:I81 AA81 Q81:R81 T67:Y67 H84 J84:K84 M84:N84 P84:Q84 H77 J77:K77 M77:N77 P77:Q77 H88:I88 AA88 Q88:R88 P91:Q91 H91 J91:K91 M91:N91 T88:Y88 J56:S56 H102 H129:I129 H107:J107 H108:L108 L107:O107 H112:K112 H116:I116 H111:T111 R116 H119 P119:Q119 M119:N119 J119:K119 R129 H132 P132:Q132 M132:N132 J132:K132 K123:P123 K135:P135 H123:I123 R123 H126 P126:Q126 M126:N126 J126:K126 K129:P129 H135:I135 R135 H138 P138:Q138 M138:N138 J138:K138 K116:P116 J99:S99 H146 H153:I153 P163:Q163 R153 H156 J156:K156 M156:N156 P156:Q156 M177:N177 P177:Q177 H174:I174 J184:K184 R174 H177 J177:K177 H160:I160 M170:N170 R160 H163 J163:K163 M163:N163 K153:P153 P170:Q170 H167:I167 K167:P167 R167 H170 J170:K170 K160:P160 M184:N184 P184:Q184 H181:I181 K174:P174 R181 H184 J143:S143" xr:uid="{00000000-0002-0000-0300-000001000000}"/>
    <dataValidation imeMode="halfKatakana" allowBlank="1" showInputMessage="1" showErrorMessage="1" sqref="H41:AA42 F34:Y37 H89:AA90 H68:AA69 H75:AA76 H82:AA83 H61:AA62 H124:AA124 H130:AA130 H117:AA117 H136:AA136 H175:AA175 H161:AA161 H154:AA154 H168:AA168 H182:AA182" xr:uid="{00000000-0002-0000-0300-000002000000}"/>
    <dataValidation imeMode="hiragana" allowBlank="1" showInputMessage="1" showErrorMessage="1" sqref="H125:AA125 H103:AA103 M108:O108 S108:U108 Y108:AA108 H137:AA137 H118:AA118 H131:AA131 H109:AA110 H147:AA148 H176:AA176 H169:AA169 H155:AA155 H162:AA162 H183:AA183" xr:uid="{D9C9614B-E24D-4967-8403-7B357F7750BA}"/>
  </dataValidations>
  <pageMargins left="0.39370078740157483" right="0.39370078740157483" top="0.55118110236220474" bottom="0.55118110236220474" header="0.31496062992125984" footer="0.31496062992125984"/>
  <pageSetup paperSize="9" orientation="portrait" r:id="rId1"/>
  <headerFooter alignWithMargins="0"/>
  <rowBreaks count="4" manualBreakCount="4">
    <brk id="50" max="16383" man="1"/>
    <brk id="94" max="16383" man="1"/>
    <brk id="138" max="16383" man="1"/>
    <brk id="18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66FF"/>
  </sheetPr>
  <dimension ref="A1:Q273"/>
  <sheetViews>
    <sheetView showGridLines="0" topLeftCell="B1" zoomScaleNormal="100" zoomScaleSheetLayoutView="100" workbookViewId="0">
      <selection activeCell="A4" sqref="A4:N4"/>
    </sheetView>
  </sheetViews>
  <sheetFormatPr defaultColWidth="0" defaultRowHeight="20.100000000000001" customHeight="1" zeroHeight="1"/>
  <cols>
    <col min="1" max="1" width="2.625" style="3" customWidth="1"/>
    <col min="2" max="3" width="3.625" style="3" customWidth="1"/>
    <col min="4" max="4" width="5.625" style="3" customWidth="1"/>
    <col min="5" max="5" width="9.875" style="3" customWidth="1"/>
    <col min="6" max="6" width="6.5" style="3" customWidth="1"/>
    <col min="7" max="7" width="9.875" style="3" customWidth="1"/>
    <col min="8" max="8" width="6.5" style="3" customWidth="1"/>
    <col min="9" max="9" width="9.875" style="3" customWidth="1"/>
    <col min="10" max="10" width="6.5" style="3" customWidth="1"/>
    <col min="11" max="11" width="9.875" style="3" customWidth="1"/>
    <col min="12" max="12" width="6.5" style="3" customWidth="1"/>
    <col min="13" max="13" width="9.875" style="3" customWidth="1"/>
    <col min="14" max="14" width="6.5" style="3" customWidth="1"/>
    <col min="15" max="15" width="1.25" style="3" customWidth="1"/>
    <col min="16" max="16" width="1.625" style="3" hidden="1" customWidth="1"/>
    <col min="17" max="17" width="1.25" style="3" hidden="1" customWidth="1"/>
    <col min="18" max="16384" width="6.625" style="3" hidden="1"/>
  </cols>
  <sheetData>
    <row r="1" spans="1:14" ht="20.100000000000001" customHeight="1">
      <c r="A1" s="1154" t="s">
        <v>968</v>
      </c>
      <c r="B1" s="1154"/>
      <c r="C1" s="1154"/>
      <c r="D1" s="1154"/>
      <c r="E1" s="1154"/>
      <c r="F1" s="1154"/>
      <c r="M1" s="1155" t="s">
        <v>237</v>
      </c>
      <c r="N1" s="1155"/>
    </row>
    <row r="2" spans="1:14" ht="20.100000000000001" customHeight="1">
      <c r="A2" s="1153" t="s">
        <v>78</v>
      </c>
      <c r="B2" s="1153"/>
      <c r="C2" s="1153"/>
      <c r="D2" s="1153"/>
      <c r="E2" s="1153"/>
      <c r="F2" s="1153"/>
      <c r="G2" s="1153"/>
      <c r="H2" s="1153"/>
      <c r="I2" s="1153"/>
      <c r="J2" s="1153"/>
      <c r="K2" s="1153"/>
      <c r="L2" s="1153"/>
      <c r="M2" s="1153"/>
      <c r="N2" s="1153"/>
    </row>
    <row r="3" spans="1:14" ht="20.100000000000001" customHeight="1">
      <c r="A3" s="1162" t="s">
        <v>4</v>
      </c>
      <c r="B3" s="1162"/>
      <c r="C3" s="1162"/>
      <c r="D3" s="1162"/>
      <c r="E3" s="1162"/>
      <c r="F3" s="1162"/>
      <c r="G3" s="1162"/>
      <c r="H3" s="1162"/>
      <c r="I3" s="1162"/>
      <c r="J3" s="1162"/>
      <c r="K3" s="1162"/>
      <c r="L3" s="1162"/>
      <c r="M3" s="1162"/>
      <c r="N3" s="1162"/>
    </row>
    <row r="4" spans="1:14" ht="20.100000000000001" customHeight="1">
      <c r="A4" s="1156" t="s">
        <v>969</v>
      </c>
      <c r="B4" s="1156"/>
      <c r="C4" s="1156"/>
      <c r="D4" s="1156"/>
      <c r="E4" s="1156"/>
      <c r="F4" s="1156"/>
      <c r="G4" s="1156"/>
      <c r="H4" s="1156"/>
      <c r="I4" s="1156"/>
      <c r="J4" s="1156"/>
      <c r="K4" s="1156"/>
      <c r="L4" s="1156"/>
      <c r="M4" s="1156"/>
      <c r="N4" s="1156"/>
    </row>
    <row r="5" spans="1:14" ht="20.100000000000001" customHeight="1">
      <c r="A5" s="332" t="s">
        <v>79</v>
      </c>
      <c r="D5" s="332"/>
    </row>
    <row r="6" spans="1:14" ht="20.100000000000001" customHeight="1">
      <c r="B6" s="1140" t="s">
        <v>80</v>
      </c>
      <c r="C6" s="1140"/>
      <c r="D6" s="1140"/>
      <c r="E6" s="1140" t="s">
        <v>81</v>
      </c>
      <c r="F6" s="1140"/>
      <c r="G6" s="1140"/>
      <c r="H6" s="1140"/>
      <c r="I6" s="1140"/>
      <c r="J6" s="1140"/>
      <c r="K6" s="1140"/>
      <c r="L6" s="1140"/>
      <c r="M6" s="1140"/>
      <c r="N6" s="1140"/>
    </row>
    <row r="7" spans="1:14" ht="20.100000000000001" customHeight="1">
      <c r="B7" s="1159" t="s">
        <v>82</v>
      </c>
      <c r="C7" s="1159"/>
      <c r="D7" s="1159"/>
      <c r="E7" s="1159" t="s">
        <v>82</v>
      </c>
      <c r="F7" s="1159"/>
      <c r="G7" s="1159" t="s">
        <v>82</v>
      </c>
      <c r="H7" s="1159"/>
      <c r="I7" s="1159" t="s">
        <v>82</v>
      </c>
      <c r="J7" s="1159"/>
      <c r="K7" s="1159" t="s">
        <v>82</v>
      </c>
      <c r="L7" s="1159"/>
      <c r="M7" s="1159" t="s">
        <v>82</v>
      </c>
      <c r="N7" s="1159"/>
    </row>
    <row r="8" spans="1:14" ht="37.5" customHeight="1">
      <c r="B8" s="1160" t="s">
        <v>963</v>
      </c>
      <c r="C8" s="1161"/>
      <c r="D8" s="1161"/>
      <c r="E8" s="1161"/>
      <c r="F8" s="1161"/>
      <c r="G8" s="1161"/>
      <c r="H8" s="1161"/>
      <c r="I8" s="1161"/>
      <c r="J8" s="1161"/>
      <c r="K8" s="1161"/>
      <c r="L8" s="1161"/>
      <c r="M8" s="1161"/>
      <c r="N8" s="1161"/>
    </row>
    <row r="9" spans="1:14" ht="20.100000000000001" customHeight="1">
      <c r="A9" s="332" t="s">
        <v>83</v>
      </c>
      <c r="L9" s="1116" t="s">
        <v>971</v>
      </c>
      <c r="M9" s="1116"/>
      <c r="N9" s="337"/>
    </row>
    <row r="10" spans="1:14" ht="20.100000000000001" customHeight="1">
      <c r="B10" s="3" t="s">
        <v>84</v>
      </c>
      <c r="G10" s="1117" t="s">
        <v>974</v>
      </c>
      <c r="H10" s="1117"/>
      <c r="I10" s="1117"/>
      <c r="J10" s="1117"/>
      <c r="K10" s="1117"/>
      <c r="L10" s="1117"/>
      <c r="M10" s="1117"/>
      <c r="N10" s="1117"/>
    </row>
    <row r="11" spans="1:14" s="6" customFormat="1" ht="50.1" customHeight="1">
      <c r="B11" s="1158" t="s">
        <v>85</v>
      </c>
      <c r="C11" s="1158"/>
      <c r="D11" s="1158"/>
      <c r="E11" s="1157" t="s">
        <v>86</v>
      </c>
      <c r="F11" s="1158"/>
      <c r="G11" s="1157" t="s">
        <v>86</v>
      </c>
      <c r="H11" s="1158"/>
      <c r="I11" s="1157" t="s">
        <v>86</v>
      </c>
      <c r="J11" s="1158"/>
      <c r="K11" s="1157" t="s">
        <v>86</v>
      </c>
      <c r="L11" s="1158"/>
      <c r="M11" s="1157" t="s">
        <v>86</v>
      </c>
      <c r="N11" s="1158"/>
    </row>
    <row r="12" spans="1:14" s="6" customFormat="1" ht="18" customHeight="1">
      <c r="B12" s="1147" t="s">
        <v>87</v>
      </c>
      <c r="C12" s="1148"/>
      <c r="D12" s="1149"/>
      <c r="E12" s="18" t="s">
        <v>88</v>
      </c>
      <c r="F12" s="1126" t="s">
        <v>89</v>
      </c>
      <c r="G12" s="18" t="s">
        <v>88</v>
      </c>
      <c r="H12" s="1126" t="s">
        <v>89</v>
      </c>
      <c r="I12" s="18" t="s">
        <v>88</v>
      </c>
      <c r="J12" s="1126" t="s">
        <v>89</v>
      </c>
      <c r="K12" s="18" t="s">
        <v>88</v>
      </c>
      <c r="L12" s="1126" t="s">
        <v>89</v>
      </c>
      <c r="M12" s="18" t="s">
        <v>88</v>
      </c>
      <c r="N12" s="1126" t="s">
        <v>89</v>
      </c>
    </row>
    <row r="13" spans="1:14" s="6" customFormat="1" ht="18" customHeight="1">
      <c r="B13" s="1150"/>
      <c r="C13" s="1151"/>
      <c r="D13" s="1152"/>
      <c r="E13" s="19" t="s">
        <v>90</v>
      </c>
      <c r="F13" s="1127"/>
      <c r="G13" s="19" t="s">
        <v>90</v>
      </c>
      <c r="H13" s="1127"/>
      <c r="I13" s="19" t="s">
        <v>90</v>
      </c>
      <c r="J13" s="1127"/>
      <c r="K13" s="19" t="s">
        <v>90</v>
      </c>
      <c r="L13" s="1127"/>
      <c r="M13" s="19" t="s">
        <v>90</v>
      </c>
      <c r="N13" s="1127"/>
    </row>
    <row r="14" spans="1:14" s="6" customFormat="1" ht="20.100000000000001" customHeight="1">
      <c r="B14" s="1132" t="s">
        <v>91</v>
      </c>
      <c r="C14" s="1144" t="s">
        <v>92</v>
      </c>
      <c r="D14" s="1141"/>
      <c r="E14" s="47"/>
      <c r="F14" s="1134"/>
      <c r="G14" s="47"/>
      <c r="H14" s="1134"/>
      <c r="I14" s="47"/>
      <c r="J14" s="1134"/>
      <c r="K14" s="47"/>
      <c r="L14" s="1134"/>
      <c r="M14" s="47"/>
      <c r="N14" s="1134"/>
    </row>
    <row r="15" spans="1:14" s="6" customFormat="1" ht="20.100000000000001" customHeight="1">
      <c r="B15" s="1145"/>
      <c r="C15" s="1120"/>
      <c r="D15" s="1121"/>
      <c r="E15" s="48"/>
      <c r="F15" s="1134"/>
      <c r="G15" s="48"/>
      <c r="H15" s="1134"/>
      <c r="I15" s="48"/>
      <c r="J15" s="1134"/>
      <c r="K15" s="48"/>
      <c r="L15" s="1134"/>
      <c r="M15" s="48"/>
      <c r="N15" s="1134"/>
    </row>
    <row r="16" spans="1:14" s="6" customFormat="1" ht="20.100000000000001" customHeight="1">
      <c r="B16" s="1145"/>
      <c r="C16" s="1122" t="s">
        <v>93</v>
      </c>
      <c r="D16" s="1123"/>
      <c r="E16" s="1130"/>
      <c r="F16" s="1133"/>
      <c r="G16" s="1130"/>
      <c r="H16" s="1133"/>
      <c r="I16" s="1130"/>
      <c r="J16" s="1133"/>
      <c r="K16" s="1130"/>
      <c r="L16" s="1133"/>
      <c r="M16" s="1130"/>
      <c r="N16" s="1133"/>
    </row>
    <row r="17" spans="2:14" s="6" customFormat="1" ht="20.100000000000001" customHeight="1">
      <c r="B17" s="1145"/>
      <c r="C17" s="1124"/>
      <c r="D17" s="1125"/>
      <c r="E17" s="1130"/>
      <c r="F17" s="1133"/>
      <c r="G17" s="1130"/>
      <c r="H17" s="1133"/>
      <c r="I17" s="1130"/>
      <c r="J17" s="1133"/>
      <c r="K17" s="1130"/>
      <c r="L17" s="1133"/>
      <c r="M17" s="1130"/>
      <c r="N17" s="1133"/>
    </row>
    <row r="18" spans="2:14" s="6" customFormat="1" ht="20.100000000000001" customHeight="1">
      <c r="B18" s="1145"/>
      <c r="C18" s="1122" t="s">
        <v>94</v>
      </c>
      <c r="D18" s="1141"/>
      <c r="E18" s="47"/>
      <c r="F18" s="1135"/>
      <c r="G18" s="47"/>
      <c r="H18" s="1135"/>
      <c r="I18" s="47"/>
      <c r="J18" s="1135"/>
      <c r="K18" s="47"/>
      <c r="L18" s="1135"/>
      <c r="M18" s="47"/>
      <c r="N18" s="1135"/>
    </row>
    <row r="19" spans="2:14" s="6" customFormat="1" ht="20.100000000000001" customHeight="1">
      <c r="B19" s="1146"/>
      <c r="C19" s="1120"/>
      <c r="D19" s="1121"/>
      <c r="E19" s="48"/>
      <c r="F19" s="1136"/>
      <c r="G19" s="48"/>
      <c r="H19" s="1136"/>
      <c r="I19" s="48"/>
      <c r="J19" s="1136"/>
      <c r="K19" s="48"/>
      <c r="L19" s="1136"/>
      <c r="M19" s="48"/>
      <c r="N19" s="1136"/>
    </row>
    <row r="20" spans="2:14" s="6" customFormat="1" ht="20.100000000000001" customHeight="1">
      <c r="B20" s="1129" t="s">
        <v>95</v>
      </c>
      <c r="C20" s="1144" t="s">
        <v>92</v>
      </c>
      <c r="D20" s="1141"/>
      <c r="E20" s="47"/>
      <c r="F20" s="1134"/>
      <c r="G20" s="47"/>
      <c r="H20" s="1134"/>
      <c r="I20" s="47"/>
      <c r="J20" s="1134"/>
      <c r="K20" s="47"/>
      <c r="L20" s="1134"/>
      <c r="M20" s="47"/>
      <c r="N20" s="1134"/>
    </row>
    <row r="21" spans="2:14" s="6" customFormat="1" ht="20.100000000000001" customHeight="1">
      <c r="B21" s="1129"/>
      <c r="C21" s="1120"/>
      <c r="D21" s="1121"/>
      <c r="E21" s="48"/>
      <c r="F21" s="1134"/>
      <c r="G21" s="48"/>
      <c r="H21" s="1134"/>
      <c r="I21" s="48"/>
      <c r="J21" s="1134"/>
      <c r="K21" s="48"/>
      <c r="L21" s="1134"/>
      <c r="M21" s="48"/>
      <c r="N21" s="1134"/>
    </row>
    <row r="22" spans="2:14" s="6" customFormat="1" ht="20.100000000000001" customHeight="1">
      <c r="B22" s="1129"/>
      <c r="C22" s="1122" t="s">
        <v>93</v>
      </c>
      <c r="D22" s="1123"/>
      <c r="E22" s="1130"/>
      <c r="F22" s="1133"/>
      <c r="G22" s="1130"/>
      <c r="H22" s="1133"/>
      <c r="I22" s="1130"/>
      <c r="J22" s="1133"/>
      <c r="K22" s="1130"/>
      <c r="L22" s="1133"/>
      <c r="M22" s="1130"/>
      <c r="N22" s="1133"/>
    </row>
    <row r="23" spans="2:14" s="6" customFormat="1" ht="20.100000000000001" customHeight="1">
      <c r="B23" s="1129"/>
      <c r="C23" s="1124"/>
      <c r="D23" s="1125"/>
      <c r="E23" s="1130"/>
      <c r="F23" s="1133"/>
      <c r="G23" s="1130"/>
      <c r="H23" s="1133"/>
      <c r="I23" s="1130"/>
      <c r="J23" s="1133"/>
      <c r="K23" s="1130"/>
      <c r="L23" s="1133"/>
      <c r="M23" s="1130"/>
      <c r="N23" s="1133"/>
    </row>
    <row r="24" spans="2:14" s="6" customFormat="1" ht="20.100000000000001" customHeight="1">
      <c r="B24" s="1129"/>
      <c r="C24" s="1122" t="s">
        <v>94</v>
      </c>
      <c r="D24" s="1141"/>
      <c r="E24" s="47"/>
      <c r="F24" s="1135"/>
      <c r="G24" s="47"/>
      <c r="H24" s="1135"/>
      <c r="I24" s="47"/>
      <c r="J24" s="1135"/>
      <c r="K24" s="47"/>
      <c r="L24" s="1135"/>
      <c r="M24" s="47"/>
      <c r="N24" s="1135"/>
    </row>
    <row r="25" spans="2:14" s="6" customFormat="1" ht="20.100000000000001" customHeight="1">
      <c r="B25" s="1129"/>
      <c r="C25" s="1120"/>
      <c r="D25" s="1121"/>
      <c r="E25" s="48"/>
      <c r="F25" s="1136"/>
      <c r="G25" s="48"/>
      <c r="H25" s="1136"/>
      <c r="I25" s="48"/>
      <c r="J25" s="1136"/>
      <c r="K25" s="48"/>
      <c r="L25" s="1136"/>
      <c r="M25" s="48"/>
      <c r="N25" s="1136"/>
    </row>
    <row r="26" spans="2:14" s="6" customFormat="1" ht="20.100000000000001" customHeight="1">
      <c r="B26" s="1131" t="s">
        <v>96</v>
      </c>
      <c r="C26" s="1144" t="s">
        <v>92</v>
      </c>
      <c r="D26" s="1141"/>
      <c r="E26" s="47"/>
      <c r="F26" s="1134"/>
      <c r="G26" s="47"/>
      <c r="H26" s="1134"/>
      <c r="I26" s="47"/>
      <c r="J26" s="1134"/>
      <c r="K26" s="47"/>
      <c r="L26" s="1134"/>
      <c r="M26" s="47"/>
      <c r="N26" s="1134"/>
    </row>
    <row r="27" spans="2:14" s="6" customFormat="1" ht="20.100000000000001" customHeight="1">
      <c r="B27" s="1129"/>
      <c r="C27" s="1120"/>
      <c r="D27" s="1121"/>
      <c r="E27" s="48"/>
      <c r="F27" s="1134"/>
      <c r="G27" s="48"/>
      <c r="H27" s="1134"/>
      <c r="I27" s="48"/>
      <c r="J27" s="1134"/>
      <c r="K27" s="48"/>
      <c r="L27" s="1134"/>
      <c r="M27" s="48"/>
      <c r="N27" s="1134"/>
    </row>
    <row r="28" spans="2:14" s="6" customFormat="1" ht="20.100000000000001" customHeight="1">
      <c r="B28" s="1129"/>
      <c r="C28" s="1122" t="s">
        <v>93</v>
      </c>
      <c r="D28" s="1123"/>
      <c r="E28" s="1130"/>
      <c r="F28" s="1133"/>
      <c r="G28" s="1130"/>
      <c r="H28" s="1133"/>
      <c r="I28" s="1130"/>
      <c r="J28" s="1133"/>
      <c r="K28" s="1130"/>
      <c r="L28" s="1133"/>
      <c r="M28" s="1130"/>
      <c r="N28" s="1133"/>
    </row>
    <row r="29" spans="2:14" s="6" customFormat="1" ht="20.100000000000001" customHeight="1">
      <c r="B29" s="1129"/>
      <c r="C29" s="1124"/>
      <c r="D29" s="1125"/>
      <c r="E29" s="1130"/>
      <c r="F29" s="1133"/>
      <c r="G29" s="1130"/>
      <c r="H29" s="1133"/>
      <c r="I29" s="1130"/>
      <c r="J29" s="1133"/>
      <c r="K29" s="1130"/>
      <c r="L29" s="1133"/>
      <c r="M29" s="1130"/>
      <c r="N29" s="1133"/>
    </row>
    <row r="30" spans="2:14" s="6" customFormat="1" ht="20.100000000000001" customHeight="1">
      <c r="B30" s="1129"/>
      <c r="C30" s="1122" t="s">
        <v>94</v>
      </c>
      <c r="D30" s="1141"/>
      <c r="E30" s="47"/>
      <c r="F30" s="1135"/>
      <c r="G30" s="47"/>
      <c r="H30" s="1135"/>
      <c r="I30" s="47"/>
      <c r="J30" s="1135"/>
      <c r="K30" s="47"/>
      <c r="L30" s="1135"/>
      <c r="M30" s="47"/>
      <c r="N30" s="1135"/>
    </row>
    <row r="31" spans="2:14" s="6" customFormat="1" ht="20.100000000000001" customHeight="1" thickBot="1">
      <c r="B31" s="1132"/>
      <c r="C31" s="1142"/>
      <c r="D31" s="1143"/>
      <c r="E31" s="335"/>
      <c r="F31" s="1163"/>
      <c r="G31" s="335"/>
      <c r="H31" s="1163"/>
      <c r="I31" s="335"/>
      <c r="J31" s="1163"/>
      <c r="K31" s="335"/>
      <c r="L31" s="1163"/>
      <c r="M31" s="335"/>
      <c r="N31" s="1163"/>
    </row>
    <row r="32" spans="2:14" s="6" customFormat="1" ht="20.100000000000001" customHeight="1" thickTop="1">
      <c r="B32" s="1128" t="s">
        <v>97</v>
      </c>
      <c r="C32" s="1118" t="s">
        <v>92</v>
      </c>
      <c r="D32" s="1119"/>
      <c r="E32" s="336" t="str">
        <f t="shared" ref="E32:N32" si="0">IF(E14+E20+E26=0,"",E14+E20+E26)</f>
        <v/>
      </c>
      <c r="F32" s="1137" t="str">
        <f t="shared" si="0"/>
        <v/>
      </c>
      <c r="G32" s="336" t="str">
        <f t="shared" si="0"/>
        <v/>
      </c>
      <c r="H32" s="1137" t="str">
        <f t="shared" si="0"/>
        <v/>
      </c>
      <c r="I32" s="336" t="str">
        <f t="shared" si="0"/>
        <v/>
      </c>
      <c r="J32" s="1137" t="str">
        <f t="shared" si="0"/>
        <v/>
      </c>
      <c r="K32" s="336" t="str">
        <f t="shared" si="0"/>
        <v/>
      </c>
      <c r="L32" s="1137" t="str">
        <f t="shared" si="0"/>
        <v/>
      </c>
      <c r="M32" s="336" t="str">
        <f t="shared" si="0"/>
        <v/>
      </c>
      <c r="N32" s="1137" t="str">
        <f t="shared" si="0"/>
        <v/>
      </c>
    </row>
    <row r="33" spans="1:14" s="6" customFormat="1" ht="20.100000000000001" customHeight="1">
      <c r="B33" s="1129"/>
      <c r="C33" s="1120"/>
      <c r="D33" s="1121"/>
      <c r="E33" s="48" t="str">
        <f>IF(E15+E21+E27=0,"",E15+E21+E27)</f>
        <v/>
      </c>
      <c r="F33" s="1134"/>
      <c r="G33" s="48" t="str">
        <f>IF(G15+G21+G27=0,"",G15+G21+G27)</f>
        <v/>
      </c>
      <c r="H33" s="1134"/>
      <c r="I33" s="48" t="str">
        <f>IF(I15+I21+I27=0,"",I15+I21+I27)</f>
        <v/>
      </c>
      <c r="J33" s="1134"/>
      <c r="K33" s="48" t="str">
        <f>IF(K15+K21+K27=0,"",K15+K21+K27)</f>
        <v/>
      </c>
      <c r="L33" s="1134"/>
      <c r="M33" s="48" t="str">
        <f>IF(M15+M21+M27=0,"",M15+M21+M27)</f>
        <v/>
      </c>
      <c r="N33" s="1134"/>
    </row>
    <row r="34" spans="1:14" s="6" customFormat="1" ht="20.100000000000001" customHeight="1">
      <c r="B34" s="1129"/>
      <c r="C34" s="1122" t="s">
        <v>93</v>
      </c>
      <c r="D34" s="1123"/>
      <c r="E34" s="1130" t="str">
        <f>IF(E16+E22+E28=0,"",E16+E22+E28)</f>
        <v/>
      </c>
      <c r="F34" s="1133"/>
      <c r="G34" s="1130" t="str">
        <f>IF(G16+G22+G28=0,"",G16+G22+G28)</f>
        <v/>
      </c>
      <c r="H34" s="1133"/>
      <c r="I34" s="1130" t="str">
        <f>IF(I16+I22+I28=0,"",I16+I22+I28)</f>
        <v/>
      </c>
      <c r="J34" s="1133"/>
      <c r="K34" s="1130" t="str">
        <f>IF(K16+K22+K28=0,"",K16+K22+K28)</f>
        <v/>
      </c>
      <c r="L34" s="1133"/>
      <c r="M34" s="1130" t="str">
        <f>IF(M16+M22+M28=0,"",M16+M22+M28)</f>
        <v/>
      </c>
      <c r="N34" s="1133"/>
    </row>
    <row r="35" spans="1:14" s="6" customFormat="1" ht="20.100000000000001" customHeight="1">
      <c r="B35" s="1129"/>
      <c r="C35" s="1124"/>
      <c r="D35" s="1125"/>
      <c r="E35" s="1130"/>
      <c r="F35" s="1133"/>
      <c r="G35" s="1130"/>
      <c r="H35" s="1133"/>
      <c r="I35" s="1130"/>
      <c r="J35" s="1133"/>
      <c r="K35" s="1130"/>
      <c r="L35" s="1133"/>
      <c r="M35" s="1130"/>
      <c r="N35" s="1133"/>
    </row>
    <row r="36" spans="1:14" s="6" customFormat="1" ht="20.100000000000001" customHeight="1">
      <c r="B36" s="1129"/>
      <c r="C36" s="1122" t="s">
        <v>94</v>
      </c>
      <c r="D36" s="1141"/>
      <c r="E36" s="47" t="str">
        <f t="shared" ref="E36:N36" si="1">IF(E18+E24+E30=0,"",E18+E24+E30)</f>
        <v/>
      </c>
      <c r="F36" s="1134" t="str">
        <f t="shared" si="1"/>
        <v/>
      </c>
      <c r="G36" s="47" t="str">
        <f t="shared" si="1"/>
        <v/>
      </c>
      <c r="H36" s="1135" t="str">
        <f t="shared" si="1"/>
        <v/>
      </c>
      <c r="I36" s="47" t="str">
        <f t="shared" si="1"/>
        <v/>
      </c>
      <c r="J36" s="1135" t="str">
        <f t="shared" si="1"/>
        <v/>
      </c>
      <c r="K36" s="47" t="str">
        <f t="shared" si="1"/>
        <v/>
      </c>
      <c r="L36" s="1135" t="str">
        <f t="shared" si="1"/>
        <v/>
      </c>
      <c r="M36" s="47" t="str">
        <f t="shared" si="1"/>
        <v/>
      </c>
      <c r="N36" s="1135" t="str">
        <f t="shared" si="1"/>
        <v/>
      </c>
    </row>
    <row r="37" spans="1:14" s="6" customFormat="1" ht="20.100000000000001" customHeight="1">
      <c r="B37" s="1129"/>
      <c r="C37" s="1120"/>
      <c r="D37" s="1121"/>
      <c r="E37" s="48" t="str">
        <f>IF(E19+E25+E31=0,"",E19+E25+E31)</f>
        <v/>
      </c>
      <c r="F37" s="1134"/>
      <c r="G37" s="48" t="str">
        <f>IF(G19+G25+G31=0,"",G19+G25+G31)</f>
        <v/>
      </c>
      <c r="H37" s="1136"/>
      <c r="I37" s="48" t="str">
        <f>IF(I19+I25+I31=0,"",I19+I25+I31)</f>
        <v/>
      </c>
      <c r="J37" s="1136"/>
      <c r="K37" s="48" t="str">
        <f>IF(K19+K25+K31=0,"",K19+K25+K31)</f>
        <v/>
      </c>
      <c r="L37" s="1136"/>
      <c r="M37" s="48" t="str">
        <f>IF(M19+M25+M31=0,"",M19+M25+M31)</f>
        <v/>
      </c>
      <c r="N37" s="1136"/>
    </row>
    <row r="38" spans="1:14" ht="20.100000000000001" customHeight="1">
      <c r="B38" s="1164" t="s">
        <v>973</v>
      </c>
      <c r="C38" s="1165"/>
      <c r="D38" s="1165"/>
      <c r="E38" s="1165"/>
      <c r="F38" s="1165"/>
      <c r="G38" s="1165"/>
      <c r="H38" s="1165"/>
      <c r="I38" s="1165"/>
      <c r="J38" s="1165"/>
      <c r="K38" s="1165"/>
      <c r="L38" s="1165"/>
      <c r="M38" s="1165"/>
      <c r="N38" s="1165"/>
    </row>
    <row r="39" spans="1:14" ht="20.100000000000001" customHeight="1">
      <c r="B39" s="1166"/>
      <c r="C39" s="1166"/>
      <c r="D39" s="1166"/>
      <c r="E39" s="1166"/>
      <c r="F39" s="1166"/>
      <c r="G39" s="1166"/>
      <c r="H39" s="1166"/>
      <c r="I39" s="1166"/>
      <c r="J39" s="1166"/>
      <c r="K39" s="1166"/>
      <c r="L39" s="1166"/>
      <c r="M39" s="1166"/>
      <c r="N39" s="1166"/>
    </row>
    <row r="40" spans="1:14" ht="20.100000000000001" customHeight="1">
      <c r="A40" s="1162" t="s">
        <v>970</v>
      </c>
      <c r="B40" s="1162"/>
      <c r="C40" s="1162"/>
      <c r="D40" s="1162"/>
      <c r="E40" s="1162"/>
      <c r="F40" s="1162"/>
      <c r="G40" s="1162"/>
      <c r="H40" s="1162"/>
      <c r="I40" s="1162"/>
      <c r="J40" s="1162"/>
      <c r="K40" s="1162"/>
      <c r="L40" s="1162"/>
      <c r="M40" s="1162"/>
      <c r="N40" s="1162"/>
    </row>
    <row r="41" spans="1:14" ht="20.100000000000001" customHeight="1">
      <c r="A41" s="289"/>
      <c r="B41" s="289"/>
      <c r="C41" s="289"/>
      <c r="D41" s="289"/>
      <c r="E41" s="289"/>
      <c r="F41" s="289"/>
      <c r="G41" s="289"/>
      <c r="H41" s="289"/>
      <c r="I41" s="289"/>
      <c r="J41" s="289"/>
      <c r="K41" s="289"/>
      <c r="L41" s="1138" t="s">
        <v>971</v>
      </c>
      <c r="M41" s="1138"/>
      <c r="N41" s="289"/>
    </row>
    <row r="42" spans="1:14" ht="20.100000000000001" customHeight="1">
      <c r="B42" s="332" t="s">
        <v>98</v>
      </c>
      <c r="C42" s="332"/>
      <c r="D42" s="332"/>
      <c r="E42" s="332"/>
      <c r="L42" s="1139"/>
      <c r="M42" s="1139"/>
    </row>
    <row r="43" spans="1:14" ht="78" customHeight="1">
      <c r="A43" s="6"/>
      <c r="B43" s="1167" t="s">
        <v>975</v>
      </c>
      <c r="C43" s="1168"/>
      <c r="D43" s="1169"/>
      <c r="E43" s="1170" t="s">
        <v>976</v>
      </c>
      <c r="F43" s="1171"/>
      <c r="G43" s="1170" t="s">
        <v>976</v>
      </c>
      <c r="H43" s="1171"/>
      <c r="I43" s="1170" t="s">
        <v>976</v>
      </c>
      <c r="J43" s="1171"/>
      <c r="K43" s="1170" t="s">
        <v>976</v>
      </c>
      <c r="L43" s="1171"/>
      <c r="M43" s="1170" t="s">
        <v>976</v>
      </c>
      <c r="N43" s="1171"/>
    </row>
    <row r="44" spans="1:14" ht="24.95" customHeight="1">
      <c r="A44" s="6"/>
      <c r="B44" s="1172" t="s">
        <v>99</v>
      </c>
      <c r="C44" s="1129" t="s">
        <v>100</v>
      </c>
      <c r="D44" s="286" t="s">
        <v>92</v>
      </c>
      <c r="E44" s="1173"/>
      <c r="F44" s="1174"/>
      <c r="G44" s="1173"/>
      <c r="H44" s="1174"/>
      <c r="I44" s="1173"/>
      <c r="J44" s="1174"/>
      <c r="K44" s="1173"/>
      <c r="L44" s="1174"/>
      <c r="M44" s="1173"/>
      <c r="N44" s="1174"/>
    </row>
    <row r="45" spans="1:14" ht="24.95" customHeight="1">
      <c r="A45" s="6"/>
      <c r="B45" s="1172"/>
      <c r="C45" s="1129"/>
      <c r="D45" s="285" t="s">
        <v>93</v>
      </c>
      <c r="E45" s="1173"/>
      <c r="F45" s="1174"/>
      <c r="G45" s="1173"/>
      <c r="H45" s="1174"/>
      <c r="I45" s="1173"/>
      <c r="J45" s="1174"/>
      <c r="K45" s="1173"/>
      <c r="L45" s="1174"/>
      <c r="M45" s="1173"/>
      <c r="N45" s="1174"/>
    </row>
    <row r="46" spans="1:14" ht="24.95" customHeight="1">
      <c r="A46" s="6"/>
      <c r="B46" s="1172"/>
      <c r="C46" s="1129" t="s">
        <v>101</v>
      </c>
      <c r="D46" s="286" t="s">
        <v>92</v>
      </c>
      <c r="E46" s="1173"/>
      <c r="F46" s="1174"/>
      <c r="G46" s="1173"/>
      <c r="H46" s="1174"/>
      <c r="I46" s="1173"/>
      <c r="J46" s="1174"/>
      <c r="K46" s="1173"/>
      <c r="L46" s="1174"/>
      <c r="M46" s="1173"/>
      <c r="N46" s="1174"/>
    </row>
    <row r="47" spans="1:14" ht="24.95" customHeight="1">
      <c r="A47" s="6"/>
      <c r="B47" s="1172"/>
      <c r="C47" s="1129"/>
      <c r="D47" s="285" t="s">
        <v>93</v>
      </c>
      <c r="E47" s="1173"/>
      <c r="F47" s="1174"/>
      <c r="G47" s="1173"/>
      <c r="H47" s="1174"/>
      <c r="I47" s="1173"/>
      <c r="J47" s="1174"/>
      <c r="K47" s="1173"/>
      <c r="L47" s="1174"/>
      <c r="M47" s="1173"/>
      <c r="N47" s="1174"/>
    </row>
    <row r="48" spans="1:14" ht="24.95" customHeight="1">
      <c r="A48" s="6"/>
      <c r="B48" s="1172"/>
      <c r="C48" s="1175" t="s">
        <v>96</v>
      </c>
      <c r="D48" s="286" t="s">
        <v>92</v>
      </c>
      <c r="E48" s="1173"/>
      <c r="F48" s="1174"/>
      <c r="G48" s="1173"/>
      <c r="H48" s="1174"/>
      <c r="I48" s="1173"/>
      <c r="J48" s="1174"/>
      <c r="K48" s="1173"/>
      <c r="L48" s="1174"/>
      <c r="M48" s="1173"/>
      <c r="N48" s="1174"/>
    </row>
    <row r="49" spans="1:14" ht="24.95" customHeight="1" thickBot="1">
      <c r="A49" s="6"/>
      <c r="B49" s="1172"/>
      <c r="C49" s="1176"/>
      <c r="D49" s="333" t="s">
        <v>93</v>
      </c>
      <c r="E49" s="1177"/>
      <c r="F49" s="1178"/>
      <c r="G49" s="1177"/>
      <c r="H49" s="1178"/>
      <c r="I49" s="1177"/>
      <c r="J49" s="1178"/>
      <c r="K49" s="1177"/>
      <c r="L49" s="1178"/>
      <c r="M49" s="1177"/>
      <c r="N49" s="1178"/>
    </row>
    <row r="50" spans="1:14" ht="24.95" customHeight="1" thickTop="1">
      <c r="A50" s="6"/>
      <c r="B50" s="1172"/>
      <c r="C50" s="1128" t="s">
        <v>102</v>
      </c>
      <c r="D50" s="334" t="s">
        <v>92</v>
      </c>
      <c r="E50" s="1179" t="str">
        <f>IF(E44+E46+E48=0,"",E44+E46+E48)</f>
        <v/>
      </c>
      <c r="F50" s="1180"/>
      <c r="G50" s="1179" t="str">
        <f>IF(G44+G46+G48=0,"",G44+G46+G48)</f>
        <v/>
      </c>
      <c r="H50" s="1180"/>
      <c r="I50" s="1179" t="str">
        <f>IF(I44+I46+I48=0,"",I44+I46+I48)</f>
        <v/>
      </c>
      <c r="J50" s="1180"/>
      <c r="K50" s="1179" t="str">
        <f>IF(K44+K46+K48=0,"",K44+K46+K48)</f>
        <v/>
      </c>
      <c r="L50" s="1180"/>
      <c r="M50" s="1179" t="str">
        <f>IF(M44+M46+M48=0,"",M44+M46+M48)</f>
        <v/>
      </c>
      <c r="N50" s="1180"/>
    </row>
    <row r="51" spans="1:14" ht="24.95" customHeight="1">
      <c r="A51" s="6"/>
      <c r="B51" s="1172"/>
      <c r="C51" s="1129"/>
      <c r="D51" s="288" t="s">
        <v>93</v>
      </c>
      <c r="E51" s="1173" t="str">
        <f>IF(E45+E47+E49=0,"",E45+E47+E49)</f>
        <v/>
      </c>
      <c r="F51" s="1174"/>
      <c r="G51" s="1173" t="str">
        <f>IF(G45+G47+G49=0,"",G45+G47+G49)</f>
        <v/>
      </c>
      <c r="H51" s="1174"/>
      <c r="I51" s="1173" t="str">
        <f>IF(I45+I47+I49=0,"",I45+I47+I49)</f>
        <v/>
      </c>
      <c r="J51" s="1174"/>
      <c r="K51" s="1173" t="str">
        <f>IF(K45+K47+K49=0,"",K45+K47+K49)</f>
        <v/>
      </c>
      <c r="L51" s="1174"/>
      <c r="M51" s="1173" t="str">
        <f>IF(M45+M47+M49=0,"",M45+M47+M49)</f>
        <v/>
      </c>
      <c r="N51" s="1174"/>
    </row>
    <row r="52" spans="1:14" ht="24.95" customHeight="1">
      <c r="A52" s="6"/>
      <c r="B52" s="1172" t="s">
        <v>103</v>
      </c>
      <c r="C52" s="1129" t="s">
        <v>100</v>
      </c>
      <c r="D52" s="286" t="s">
        <v>92</v>
      </c>
      <c r="E52" s="1173"/>
      <c r="F52" s="1174"/>
      <c r="G52" s="1173"/>
      <c r="H52" s="1174"/>
      <c r="I52" s="1173"/>
      <c r="J52" s="1174"/>
      <c r="K52" s="1173"/>
      <c r="L52" s="1174"/>
      <c r="M52" s="1173"/>
      <c r="N52" s="1174"/>
    </row>
    <row r="53" spans="1:14" ht="24.95" customHeight="1">
      <c r="A53" s="6"/>
      <c r="B53" s="1172"/>
      <c r="C53" s="1129"/>
      <c r="D53" s="285" t="s">
        <v>93</v>
      </c>
      <c r="E53" s="1173"/>
      <c r="F53" s="1174"/>
      <c r="G53" s="1173"/>
      <c r="H53" s="1174"/>
      <c r="I53" s="1173"/>
      <c r="J53" s="1174"/>
      <c r="K53" s="1173"/>
      <c r="L53" s="1174"/>
      <c r="M53" s="1173"/>
      <c r="N53" s="1174"/>
    </row>
    <row r="54" spans="1:14" ht="24.95" customHeight="1">
      <c r="A54" s="6"/>
      <c r="B54" s="1172"/>
      <c r="C54" s="1129" t="s">
        <v>101</v>
      </c>
      <c r="D54" s="286" t="s">
        <v>92</v>
      </c>
      <c r="E54" s="1173"/>
      <c r="F54" s="1174"/>
      <c r="G54" s="1173"/>
      <c r="H54" s="1174"/>
      <c r="I54" s="1173"/>
      <c r="J54" s="1174"/>
      <c r="K54" s="1173"/>
      <c r="L54" s="1174"/>
      <c r="M54" s="1173"/>
      <c r="N54" s="1174"/>
    </row>
    <row r="55" spans="1:14" ht="24.95" customHeight="1">
      <c r="A55" s="6"/>
      <c r="B55" s="1172"/>
      <c r="C55" s="1129"/>
      <c r="D55" s="285" t="s">
        <v>93</v>
      </c>
      <c r="E55" s="1173"/>
      <c r="F55" s="1174"/>
      <c r="G55" s="1173"/>
      <c r="H55" s="1174"/>
      <c r="I55" s="1173"/>
      <c r="J55" s="1174"/>
      <c r="K55" s="1173"/>
      <c r="L55" s="1174"/>
      <c r="M55" s="1173"/>
      <c r="N55" s="1174"/>
    </row>
    <row r="56" spans="1:14" ht="24.95" customHeight="1">
      <c r="A56" s="6"/>
      <c r="B56" s="1172"/>
      <c r="C56" s="1175" t="s">
        <v>96</v>
      </c>
      <c r="D56" s="286" t="s">
        <v>92</v>
      </c>
      <c r="E56" s="1173"/>
      <c r="F56" s="1174"/>
      <c r="G56" s="1173"/>
      <c r="H56" s="1174"/>
      <c r="I56" s="1173"/>
      <c r="J56" s="1174"/>
      <c r="K56" s="1173"/>
      <c r="L56" s="1174"/>
      <c r="M56" s="1173"/>
      <c r="N56" s="1174"/>
    </row>
    <row r="57" spans="1:14" ht="24.95" customHeight="1" thickBot="1">
      <c r="A57" s="6"/>
      <c r="B57" s="1172"/>
      <c r="C57" s="1176"/>
      <c r="D57" s="333" t="s">
        <v>93</v>
      </c>
      <c r="E57" s="1177"/>
      <c r="F57" s="1178"/>
      <c r="G57" s="1177"/>
      <c r="H57" s="1178"/>
      <c r="I57" s="1177"/>
      <c r="J57" s="1178"/>
      <c r="K57" s="1177"/>
      <c r="L57" s="1178"/>
      <c r="M57" s="1177"/>
      <c r="N57" s="1178"/>
    </row>
    <row r="58" spans="1:14" ht="24.95" customHeight="1" thickTop="1">
      <c r="A58" s="6"/>
      <c r="B58" s="1172"/>
      <c r="C58" s="1128" t="s">
        <v>102</v>
      </c>
      <c r="D58" s="334" t="s">
        <v>92</v>
      </c>
      <c r="E58" s="1179" t="str">
        <f>IF(E52+E54+E56=0,"",E52+E54+E56)</f>
        <v/>
      </c>
      <c r="F58" s="1180"/>
      <c r="G58" s="1179" t="str">
        <f>IF(G52+G54+G56=0,"",G52+G54+G56)</f>
        <v/>
      </c>
      <c r="H58" s="1180"/>
      <c r="I58" s="1179" t="str">
        <f>IF(I52+I54+I56=0,"",I52+I54+I56)</f>
        <v/>
      </c>
      <c r="J58" s="1180"/>
      <c r="K58" s="1179" t="str">
        <f>IF(K52+K54+K56=0,"",K52+K54+K56)</f>
        <v/>
      </c>
      <c r="L58" s="1180"/>
      <c r="M58" s="1179" t="str">
        <f>IF(M52+M54+M56=0,"",M52+M54+M56)</f>
        <v/>
      </c>
      <c r="N58" s="1180"/>
    </row>
    <row r="59" spans="1:14" ht="24.95" customHeight="1">
      <c r="A59" s="6"/>
      <c r="B59" s="1172"/>
      <c r="C59" s="1129"/>
      <c r="D59" s="288" t="s">
        <v>93</v>
      </c>
      <c r="E59" s="1173" t="str">
        <f>IF(E53+E55+E57=0,"",E53+E55+E57)</f>
        <v/>
      </c>
      <c r="F59" s="1174"/>
      <c r="G59" s="1173" t="str">
        <f>IF(G53+G55+G57=0,"",G53+G55+G57)</f>
        <v/>
      </c>
      <c r="H59" s="1174"/>
      <c r="I59" s="1173" t="str">
        <f>IF(I53+I55+I57=0,"",I53+I55+I57)</f>
        <v/>
      </c>
      <c r="J59" s="1174"/>
      <c r="K59" s="1173" t="str">
        <f>IF(K53+K55+K57=0,"",K53+K55+K57)</f>
        <v/>
      </c>
      <c r="L59" s="1174"/>
      <c r="M59" s="1173" t="str">
        <f>IF(M53+M55+M57=0,"",M53+M55+M57)</f>
        <v/>
      </c>
      <c r="N59" s="1174"/>
    </row>
    <row r="60" spans="1:14" ht="24.95" customHeight="1">
      <c r="A60" s="6"/>
      <c r="B60" s="1172" t="s">
        <v>104</v>
      </c>
      <c r="C60" s="1129" t="s">
        <v>100</v>
      </c>
      <c r="D60" s="286" t="s">
        <v>92</v>
      </c>
      <c r="E60" s="1173"/>
      <c r="F60" s="1174"/>
      <c r="G60" s="1173"/>
      <c r="H60" s="1174"/>
      <c r="I60" s="1173"/>
      <c r="J60" s="1174"/>
      <c r="K60" s="1173"/>
      <c r="L60" s="1174"/>
      <c r="M60" s="1173"/>
      <c r="N60" s="1174"/>
    </row>
    <row r="61" spans="1:14" ht="24.95" customHeight="1">
      <c r="A61" s="6"/>
      <c r="B61" s="1172"/>
      <c r="C61" s="1129"/>
      <c r="D61" s="285" t="s">
        <v>93</v>
      </c>
      <c r="E61" s="1173"/>
      <c r="F61" s="1174"/>
      <c r="G61" s="1173"/>
      <c r="H61" s="1174"/>
      <c r="I61" s="1173"/>
      <c r="J61" s="1174"/>
      <c r="K61" s="1173"/>
      <c r="L61" s="1174"/>
      <c r="M61" s="1173"/>
      <c r="N61" s="1174"/>
    </row>
    <row r="62" spans="1:14" ht="24.95" customHeight="1">
      <c r="A62" s="6"/>
      <c r="B62" s="1172"/>
      <c r="C62" s="1129" t="s">
        <v>101</v>
      </c>
      <c r="D62" s="286" t="s">
        <v>92</v>
      </c>
      <c r="E62" s="1173"/>
      <c r="F62" s="1174"/>
      <c r="G62" s="1173"/>
      <c r="H62" s="1174"/>
      <c r="I62" s="1173"/>
      <c r="J62" s="1174"/>
      <c r="K62" s="1173"/>
      <c r="L62" s="1174"/>
      <c r="M62" s="1173"/>
      <c r="N62" s="1174"/>
    </row>
    <row r="63" spans="1:14" ht="24.95" customHeight="1">
      <c r="A63" s="6"/>
      <c r="B63" s="1172"/>
      <c r="C63" s="1129"/>
      <c r="D63" s="285" t="s">
        <v>93</v>
      </c>
      <c r="E63" s="1173"/>
      <c r="F63" s="1174"/>
      <c r="G63" s="1173"/>
      <c r="H63" s="1174"/>
      <c r="I63" s="1173"/>
      <c r="J63" s="1174"/>
      <c r="K63" s="1173"/>
      <c r="L63" s="1174"/>
      <c r="M63" s="1173"/>
      <c r="N63" s="1174"/>
    </row>
    <row r="64" spans="1:14" ht="24.95" customHeight="1">
      <c r="B64" s="1172"/>
      <c r="C64" s="1175" t="s">
        <v>96</v>
      </c>
      <c r="D64" s="286" t="s">
        <v>92</v>
      </c>
      <c r="E64" s="1173"/>
      <c r="F64" s="1174"/>
      <c r="G64" s="1173"/>
      <c r="H64" s="1174"/>
      <c r="I64" s="1173"/>
      <c r="J64" s="1174"/>
      <c r="K64" s="1173"/>
      <c r="L64" s="1174"/>
      <c r="M64" s="1173"/>
      <c r="N64" s="1174"/>
    </row>
    <row r="65" spans="2:14" ht="24.95" customHeight="1" thickBot="1">
      <c r="B65" s="1172"/>
      <c r="C65" s="1176"/>
      <c r="D65" s="333" t="s">
        <v>93</v>
      </c>
      <c r="E65" s="1177"/>
      <c r="F65" s="1178"/>
      <c r="G65" s="1177"/>
      <c r="H65" s="1178"/>
      <c r="I65" s="1177"/>
      <c r="J65" s="1178"/>
      <c r="K65" s="1177"/>
      <c r="L65" s="1178"/>
      <c r="M65" s="1177"/>
      <c r="N65" s="1178"/>
    </row>
    <row r="66" spans="2:14" ht="24.95" customHeight="1" thickTop="1">
      <c r="B66" s="1172"/>
      <c r="C66" s="1128" t="s">
        <v>102</v>
      </c>
      <c r="D66" s="334" t="s">
        <v>92</v>
      </c>
      <c r="E66" s="1179" t="str">
        <f>IF(E60+E62+E64=0,"",E60+E62+E64)</f>
        <v/>
      </c>
      <c r="F66" s="1180"/>
      <c r="G66" s="1179" t="str">
        <f>IF(G60+G62+G64=0,"",G60+G62+G64)</f>
        <v/>
      </c>
      <c r="H66" s="1180"/>
      <c r="I66" s="1179" t="str">
        <f>IF(I60+I62+I64=0,"",I60+I62+I64)</f>
        <v/>
      </c>
      <c r="J66" s="1180"/>
      <c r="K66" s="1179" t="str">
        <f>IF(K60+K62+K64=0,"",K60+K62+K64)</f>
        <v/>
      </c>
      <c r="L66" s="1180"/>
      <c r="M66" s="1179" t="str">
        <f>IF(M60+M62+M64=0,"",M60+M62+M64)</f>
        <v/>
      </c>
      <c r="N66" s="1180"/>
    </row>
    <row r="67" spans="2:14" ht="24.95" customHeight="1">
      <c r="B67" s="1172"/>
      <c r="C67" s="1129"/>
      <c r="D67" s="288" t="s">
        <v>93</v>
      </c>
      <c r="E67" s="1173" t="str">
        <f>IF(E61+E63+E65=0,"",E61+E63+E65)</f>
        <v/>
      </c>
      <c r="F67" s="1174"/>
      <c r="G67" s="1173" t="str">
        <f>IF(G61+G63+G65=0,"",G61+G63+G65)</f>
        <v/>
      </c>
      <c r="H67" s="1174"/>
      <c r="I67" s="1173" t="str">
        <f>IF(I61+I63+I65=0,"",I61+I63+I65)</f>
        <v/>
      </c>
      <c r="J67" s="1174"/>
      <c r="K67" s="1173" t="str">
        <f>IF(K61+K63+K65=0,"",K61+K63+K65)</f>
        <v/>
      </c>
      <c r="L67" s="1174"/>
      <c r="M67" s="1173" t="str">
        <f>IF(M61+M63+M65=0,"",M61+M63+M65)</f>
        <v/>
      </c>
      <c r="N67" s="1174"/>
    </row>
    <row r="68" spans="2:14" ht="16.5" customHeight="1">
      <c r="B68" s="1114" t="s">
        <v>972</v>
      </c>
      <c r="C68" s="1115"/>
      <c r="D68" s="1115"/>
      <c r="E68" s="1115"/>
      <c r="F68" s="1115"/>
      <c r="G68" s="1115"/>
      <c r="H68" s="1115"/>
      <c r="I68" s="1115"/>
      <c r="J68" s="1115"/>
      <c r="K68" s="1115"/>
      <c r="L68" s="1115"/>
      <c r="M68" s="1115"/>
    </row>
    <row r="69" spans="2:14" ht="16.5" customHeight="1">
      <c r="B69" s="1115"/>
      <c r="C69" s="1115"/>
      <c r="D69" s="1115"/>
      <c r="E69" s="1115"/>
      <c r="F69" s="1115"/>
      <c r="G69" s="1115"/>
      <c r="H69" s="1115"/>
      <c r="I69" s="1115"/>
      <c r="J69" s="1115"/>
      <c r="K69" s="1115"/>
      <c r="L69" s="1115"/>
      <c r="M69" s="1115"/>
    </row>
    <row r="70" spans="2:14" ht="16.5" customHeight="1">
      <c r="B70" s="1115"/>
      <c r="C70" s="1115"/>
      <c r="D70" s="1115"/>
      <c r="E70" s="1115"/>
      <c r="F70" s="1115"/>
      <c r="G70" s="1115"/>
      <c r="H70" s="1115"/>
      <c r="I70" s="1115"/>
      <c r="J70" s="1115"/>
      <c r="K70" s="1115"/>
      <c r="L70" s="1115"/>
      <c r="M70" s="1115"/>
    </row>
    <row r="71" spans="2:14" ht="16.5" customHeight="1">
      <c r="B71" s="1115"/>
      <c r="C71" s="1115"/>
      <c r="D71" s="1115"/>
      <c r="E71" s="1115"/>
      <c r="F71" s="1115"/>
      <c r="G71" s="1115"/>
      <c r="H71" s="1115"/>
      <c r="I71" s="1115"/>
      <c r="J71" s="1115"/>
      <c r="K71" s="1115"/>
      <c r="L71" s="1115"/>
      <c r="M71" s="1115"/>
    </row>
    <row r="72" spans="2:14" ht="16.5" customHeight="1">
      <c r="B72" s="1115"/>
      <c r="C72" s="1115"/>
      <c r="D72" s="1115"/>
      <c r="E72" s="1115"/>
      <c r="F72" s="1115"/>
      <c r="G72" s="1115"/>
      <c r="H72" s="1115"/>
      <c r="I72" s="1115"/>
      <c r="J72" s="1115"/>
      <c r="K72" s="1115"/>
      <c r="L72" s="1115"/>
      <c r="M72" s="1115"/>
    </row>
    <row r="73" spans="2:14" ht="20.100000000000001" customHeight="1"/>
    <row r="74" spans="2:14" ht="20.100000000000001" customHeight="1"/>
    <row r="75" spans="2:14" ht="20.100000000000001" customHeight="1"/>
    <row r="76" spans="2:14" ht="20.100000000000001" customHeight="1"/>
    <row r="77" spans="2:14" ht="20.100000000000001" customHeight="1"/>
    <row r="78" spans="2:14" ht="20.100000000000001" customHeight="1"/>
    <row r="79" spans="2:14" ht="20.100000000000001" customHeight="1"/>
    <row r="80" spans="2:14"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sheetData>
  <sheetProtection algorithmName="SHA-512" hashValue="UgGpT39s1IOzClxBTgGfGIxoUUawlA3c7x7Pq2WldK2UVtKw6Zg9Xx/j/EvQ8lJ8xCsniKGP4bf4nwRpaeeQqw==" saltValue="bYi6sjivjpYPgy+LWxmL5A==" spinCount="100000" sheet="1" objects="1" scenarios="1"/>
  <mergeCells count="274">
    <mergeCell ref="B60:B67"/>
    <mergeCell ref="C60:C61"/>
    <mergeCell ref="E60:F60"/>
    <mergeCell ref="G60:H60"/>
    <mergeCell ref="I60:J60"/>
    <mergeCell ref="K60:L60"/>
    <mergeCell ref="M60:N60"/>
    <mergeCell ref="E61:F61"/>
    <mergeCell ref="G61:H61"/>
    <mergeCell ref="I61:J61"/>
    <mergeCell ref="K61:L61"/>
    <mergeCell ref="M61:N61"/>
    <mergeCell ref="C66:C67"/>
    <mergeCell ref="E66:F66"/>
    <mergeCell ref="G66:H66"/>
    <mergeCell ref="I66:J66"/>
    <mergeCell ref="K66:L66"/>
    <mergeCell ref="M66:N66"/>
    <mergeCell ref="E67:F67"/>
    <mergeCell ref="G67:H67"/>
    <mergeCell ref="I67:J67"/>
    <mergeCell ref="K67:L67"/>
    <mergeCell ref="M67:N67"/>
    <mergeCell ref="G64:H64"/>
    <mergeCell ref="I64:J64"/>
    <mergeCell ref="K64:L64"/>
    <mergeCell ref="M64:N64"/>
    <mergeCell ref="E65:F65"/>
    <mergeCell ref="G65:H65"/>
    <mergeCell ref="I65:J65"/>
    <mergeCell ref="K65:L65"/>
    <mergeCell ref="M65:N65"/>
    <mergeCell ref="C64:C65"/>
    <mergeCell ref="E64:F64"/>
    <mergeCell ref="C58:C59"/>
    <mergeCell ref="E58:F58"/>
    <mergeCell ref="G58:H58"/>
    <mergeCell ref="I58:J58"/>
    <mergeCell ref="K58:L58"/>
    <mergeCell ref="M58:N58"/>
    <mergeCell ref="E59:F59"/>
    <mergeCell ref="G59:H59"/>
    <mergeCell ref="I59:J59"/>
    <mergeCell ref="K59:L59"/>
    <mergeCell ref="M59:N59"/>
    <mergeCell ref="C62:C63"/>
    <mergeCell ref="E62:F62"/>
    <mergeCell ref="G62:H62"/>
    <mergeCell ref="I62:J62"/>
    <mergeCell ref="K62:L62"/>
    <mergeCell ref="M62:N62"/>
    <mergeCell ref="E63:F63"/>
    <mergeCell ref="G63:H63"/>
    <mergeCell ref="I63:J63"/>
    <mergeCell ref="K63:L63"/>
    <mergeCell ref="M63:N63"/>
    <mergeCell ref="E56:F56"/>
    <mergeCell ref="G56:H56"/>
    <mergeCell ref="I56:J56"/>
    <mergeCell ref="K56:L56"/>
    <mergeCell ref="M56:N56"/>
    <mergeCell ref="E57:F57"/>
    <mergeCell ref="G57:H57"/>
    <mergeCell ref="I57:J57"/>
    <mergeCell ref="K57:L57"/>
    <mergeCell ref="M57:N57"/>
    <mergeCell ref="B52:B59"/>
    <mergeCell ref="C52:C53"/>
    <mergeCell ref="E52:F52"/>
    <mergeCell ref="G52:H52"/>
    <mergeCell ref="I52:J52"/>
    <mergeCell ref="K52:L52"/>
    <mergeCell ref="M52:N52"/>
    <mergeCell ref="E53:F53"/>
    <mergeCell ref="G53:H53"/>
    <mergeCell ref="I53:J53"/>
    <mergeCell ref="K53:L53"/>
    <mergeCell ref="M53:N53"/>
    <mergeCell ref="C54:C55"/>
    <mergeCell ref="E54:F54"/>
    <mergeCell ref="G54:H54"/>
    <mergeCell ref="I54:J54"/>
    <mergeCell ref="K54:L54"/>
    <mergeCell ref="M54:N54"/>
    <mergeCell ref="E55:F55"/>
    <mergeCell ref="G55:H55"/>
    <mergeCell ref="I55:J55"/>
    <mergeCell ref="K55:L55"/>
    <mergeCell ref="M55:N55"/>
    <mergeCell ref="C56:C57"/>
    <mergeCell ref="C50:C51"/>
    <mergeCell ref="E50:F50"/>
    <mergeCell ref="G50:H50"/>
    <mergeCell ref="I50:J50"/>
    <mergeCell ref="K50:L50"/>
    <mergeCell ref="M50:N50"/>
    <mergeCell ref="E51:F51"/>
    <mergeCell ref="G51:H51"/>
    <mergeCell ref="I51:J51"/>
    <mergeCell ref="K51:L51"/>
    <mergeCell ref="M51:N51"/>
    <mergeCell ref="M46:N46"/>
    <mergeCell ref="E47:F47"/>
    <mergeCell ref="G47:H47"/>
    <mergeCell ref="I47:J47"/>
    <mergeCell ref="K47:L47"/>
    <mergeCell ref="M47:N47"/>
    <mergeCell ref="C48:C49"/>
    <mergeCell ref="E48:F48"/>
    <mergeCell ref="G48:H48"/>
    <mergeCell ref="I48:J48"/>
    <mergeCell ref="K48:L48"/>
    <mergeCell ref="M48:N48"/>
    <mergeCell ref="E49:F49"/>
    <mergeCell ref="G49:H49"/>
    <mergeCell ref="I49:J49"/>
    <mergeCell ref="K49:L49"/>
    <mergeCell ref="M49:N49"/>
    <mergeCell ref="A40:N40"/>
    <mergeCell ref="B43:D43"/>
    <mergeCell ref="E43:F43"/>
    <mergeCell ref="G43:H43"/>
    <mergeCell ref="I43:J43"/>
    <mergeCell ref="K43:L43"/>
    <mergeCell ref="M43:N43"/>
    <mergeCell ref="B44:B51"/>
    <mergeCell ref="C44:C45"/>
    <mergeCell ref="E44:F44"/>
    <mergeCell ref="G44:H44"/>
    <mergeCell ref="I44:J44"/>
    <mergeCell ref="K44:L44"/>
    <mergeCell ref="M44:N44"/>
    <mergeCell ref="E45:F45"/>
    <mergeCell ref="G45:H45"/>
    <mergeCell ref="I45:J45"/>
    <mergeCell ref="K45:L45"/>
    <mergeCell ref="M45:N45"/>
    <mergeCell ref="C46:C47"/>
    <mergeCell ref="E46:F46"/>
    <mergeCell ref="G46:H46"/>
    <mergeCell ref="I46:J46"/>
    <mergeCell ref="K46:L46"/>
    <mergeCell ref="B38:N39"/>
    <mergeCell ref="C22:D23"/>
    <mergeCell ref="C24:D25"/>
    <mergeCell ref="C26:D27"/>
    <mergeCell ref="C28:D29"/>
    <mergeCell ref="N36:N37"/>
    <mergeCell ref="F30:F31"/>
    <mergeCell ref="H30:H31"/>
    <mergeCell ref="J30:J31"/>
    <mergeCell ref="L30:L31"/>
    <mergeCell ref="M22:M23"/>
    <mergeCell ref="L24:L25"/>
    <mergeCell ref="L28:L29"/>
    <mergeCell ref="M28:M29"/>
    <mergeCell ref="K34:K35"/>
    <mergeCell ref="K22:K23"/>
    <mergeCell ref="N34:N35"/>
    <mergeCell ref="M34:M35"/>
    <mergeCell ref="L34:L35"/>
    <mergeCell ref="N28:N29"/>
    <mergeCell ref="L32:L33"/>
    <mergeCell ref="C36:D37"/>
    <mergeCell ref="E28:E29"/>
    <mergeCell ref="F28:F29"/>
    <mergeCell ref="N22:N23"/>
    <mergeCell ref="N32:N33"/>
    <mergeCell ref="N30:N31"/>
    <mergeCell ref="F36:F37"/>
    <mergeCell ref="H36:H37"/>
    <mergeCell ref="J36:J37"/>
    <mergeCell ref="L36:L37"/>
    <mergeCell ref="I28:I29"/>
    <mergeCell ref="J28:J29"/>
    <mergeCell ref="K28:K29"/>
    <mergeCell ref="H32:H33"/>
    <mergeCell ref="J32:J33"/>
    <mergeCell ref="I34:I35"/>
    <mergeCell ref="N26:N27"/>
    <mergeCell ref="N24:N25"/>
    <mergeCell ref="L22:L23"/>
    <mergeCell ref="L26:L27"/>
    <mergeCell ref="J34:J35"/>
    <mergeCell ref="J22:J23"/>
    <mergeCell ref="J26:J27"/>
    <mergeCell ref="J24:J25"/>
    <mergeCell ref="G28:G29"/>
    <mergeCell ref="H28:H29"/>
    <mergeCell ref="I22:I23"/>
    <mergeCell ref="A2:N2"/>
    <mergeCell ref="A1:F1"/>
    <mergeCell ref="M1:N1"/>
    <mergeCell ref="A4:N4"/>
    <mergeCell ref="M11:N11"/>
    <mergeCell ref="B7:D7"/>
    <mergeCell ref="E7:F7"/>
    <mergeCell ref="B8:D8"/>
    <mergeCell ref="E8:F8"/>
    <mergeCell ref="E6:N6"/>
    <mergeCell ref="B11:D11"/>
    <mergeCell ref="I11:J11"/>
    <mergeCell ref="E11:F11"/>
    <mergeCell ref="K11:L11"/>
    <mergeCell ref="G11:H11"/>
    <mergeCell ref="K7:L7"/>
    <mergeCell ref="M7:N7"/>
    <mergeCell ref="A3:N3"/>
    <mergeCell ref="G8:H8"/>
    <mergeCell ref="I8:J8"/>
    <mergeCell ref="K8:L8"/>
    <mergeCell ref="M8:N8"/>
    <mergeCell ref="G7:H7"/>
    <mergeCell ref="I7:J7"/>
    <mergeCell ref="N12:N13"/>
    <mergeCell ref="N14:N15"/>
    <mergeCell ref="L14:L15"/>
    <mergeCell ref="L12:L13"/>
    <mergeCell ref="L20:L21"/>
    <mergeCell ref="N16:N17"/>
    <mergeCell ref="L16:L17"/>
    <mergeCell ref="M16:M17"/>
    <mergeCell ref="K16:K17"/>
    <mergeCell ref="N18:N19"/>
    <mergeCell ref="L18:L19"/>
    <mergeCell ref="N20:N21"/>
    <mergeCell ref="L41:M42"/>
    <mergeCell ref="B6:D6"/>
    <mergeCell ref="C30:D31"/>
    <mergeCell ref="C16:D17"/>
    <mergeCell ref="C18:D19"/>
    <mergeCell ref="C20:D21"/>
    <mergeCell ref="B14:B19"/>
    <mergeCell ref="C14:D15"/>
    <mergeCell ref="F18:F19"/>
    <mergeCell ref="F20:F21"/>
    <mergeCell ref="F24:F25"/>
    <mergeCell ref="E22:E23"/>
    <mergeCell ref="F22:F23"/>
    <mergeCell ref="F14:F15"/>
    <mergeCell ref="F26:F27"/>
    <mergeCell ref="B12:D13"/>
    <mergeCell ref="F12:F13"/>
    <mergeCell ref="H12:H13"/>
    <mergeCell ref="J18:J19"/>
    <mergeCell ref="J20:J21"/>
    <mergeCell ref="H16:H17"/>
    <mergeCell ref="I16:I17"/>
    <mergeCell ref="J16:J17"/>
    <mergeCell ref="H18:H19"/>
    <mergeCell ref="B68:M72"/>
    <mergeCell ref="L9:M9"/>
    <mergeCell ref="G10:N10"/>
    <mergeCell ref="C32:D33"/>
    <mergeCell ref="C34:D35"/>
    <mergeCell ref="J12:J13"/>
    <mergeCell ref="B32:B37"/>
    <mergeCell ref="E16:E17"/>
    <mergeCell ref="B26:B31"/>
    <mergeCell ref="B20:B25"/>
    <mergeCell ref="F16:F17"/>
    <mergeCell ref="E34:E35"/>
    <mergeCell ref="F34:F35"/>
    <mergeCell ref="G34:G35"/>
    <mergeCell ref="H34:H35"/>
    <mergeCell ref="H26:H27"/>
    <mergeCell ref="G22:G23"/>
    <mergeCell ref="H22:H23"/>
    <mergeCell ref="H24:H25"/>
    <mergeCell ref="H20:H21"/>
    <mergeCell ref="H14:H15"/>
    <mergeCell ref="J14:J15"/>
    <mergeCell ref="F32:F33"/>
    <mergeCell ref="G16:G17"/>
  </mergeCells>
  <phoneticPr fontId="2"/>
  <dataValidations count="2">
    <dataValidation imeMode="off" allowBlank="1" showInputMessage="1" showErrorMessage="1" sqref="B7:N7 E14:N37 E44:N67" xr:uid="{00000000-0002-0000-0800-000000000000}"/>
    <dataValidation imeMode="hiragana" allowBlank="1" showInputMessage="1" showErrorMessage="1" sqref="B8:N8 E11:N11 E43:N43" xr:uid="{00000000-0002-0000-0800-000001000000}"/>
  </dataValidations>
  <pageMargins left="0.39370078740157483" right="0.39370078740157483" top="0.55118110236220474" bottom="0.55118110236220474" header="0.31496062992125984" footer="0.31496062992125984"/>
  <pageSetup paperSize="9" orientation="portrait" horizontalDpi="300" verticalDpi="300" r:id="rId1"/>
  <headerFooter alignWithMargins="0"/>
  <rowBreaks count="1" manualBreakCount="1">
    <brk id="39"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66FF"/>
  </sheetPr>
  <dimension ref="B1:AD26"/>
  <sheetViews>
    <sheetView showGridLines="0" zoomScaleNormal="100" zoomScaleSheetLayoutView="100" workbookViewId="0"/>
  </sheetViews>
  <sheetFormatPr defaultColWidth="3.375" defaultRowHeight="15.95" customHeight="1"/>
  <cols>
    <col min="1" max="1" width="3.375" style="122"/>
    <col min="2" max="44" width="2.875" style="122" customWidth="1"/>
    <col min="45" max="16384" width="3.375" style="122"/>
  </cols>
  <sheetData>
    <row r="1" spans="2:30" ht="18.75" customHeight="1">
      <c r="B1" s="1183" t="s">
        <v>106</v>
      </c>
      <c r="C1" s="1184"/>
      <c r="D1" s="1184"/>
      <c r="E1" s="1184"/>
      <c r="F1" s="1184"/>
      <c r="G1" s="1184"/>
      <c r="H1" s="1184"/>
      <c r="I1" s="1184"/>
      <c r="J1" s="1184"/>
      <c r="K1" s="1184"/>
      <c r="L1" s="1184"/>
      <c r="M1" s="1184"/>
      <c r="N1" s="1184"/>
      <c r="O1" s="1184"/>
      <c r="P1" s="1184"/>
      <c r="Q1" s="1184"/>
      <c r="R1" s="1184"/>
      <c r="S1" s="1184"/>
      <c r="T1" s="1184"/>
      <c r="U1" s="1184"/>
      <c r="V1" s="1184"/>
      <c r="W1" s="1184"/>
      <c r="X1" s="1184"/>
      <c r="Y1" s="1184"/>
      <c r="Z1" s="1184"/>
      <c r="AA1" s="1184"/>
      <c r="AB1" s="1184"/>
      <c r="AC1" s="1184"/>
      <c r="AD1" s="1184"/>
    </row>
    <row r="2" spans="2:30" ht="18.75" customHeight="1">
      <c r="B2" s="1184"/>
      <c r="C2" s="1184"/>
      <c r="D2" s="1184"/>
      <c r="E2" s="1184"/>
      <c r="F2" s="1184"/>
      <c r="G2" s="1184"/>
      <c r="H2" s="1184"/>
      <c r="I2" s="1184"/>
      <c r="J2" s="1184"/>
      <c r="K2" s="1184"/>
      <c r="L2" s="1184"/>
      <c r="M2" s="1184"/>
      <c r="N2" s="1184"/>
      <c r="O2" s="1184"/>
      <c r="P2" s="1184"/>
      <c r="Q2" s="1184"/>
      <c r="R2" s="1184"/>
      <c r="S2" s="1184"/>
      <c r="T2" s="1184"/>
      <c r="U2" s="1184"/>
      <c r="V2" s="1184"/>
      <c r="W2" s="1184"/>
      <c r="X2" s="1184"/>
      <c r="Y2" s="1184"/>
      <c r="Z2" s="1184"/>
      <c r="AA2" s="1184"/>
      <c r="AB2" s="1184"/>
      <c r="AC2" s="1184"/>
      <c r="AD2" s="1184"/>
    </row>
    <row r="3" spans="2:30" ht="43.5" customHeight="1" thickBot="1">
      <c r="B3" s="1185" t="s">
        <v>241</v>
      </c>
      <c r="C3" s="1186"/>
      <c r="D3" s="1186"/>
      <c r="E3" s="1186"/>
      <c r="F3" s="1186"/>
      <c r="G3" s="1186"/>
      <c r="H3" s="1186"/>
      <c r="I3" s="1186"/>
      <c r="J3" s="1186"/>
      <c r="K3" s="1186"/>
      <c r="L3" s="1186"/>
      <c r="M3" s="1186"/>
      <c r="N3" s="1186"/>
      <c r="O3" s="1186"/>
      <c r="P3" s="1186"/>
      <c r="Q3" s="1186"/>
      <c r="R3" s="1186"/>
      <c r="S3" s="1186"/>
      <c r="T3" s="1186"/>
      <c r="U3" s="1186"/>
      <c r="V3" s="1186"/>
      <c r="W3" s="1186"/>
      <c r="X3" s="1186"/>
      <c r="Y3" s="1186"/>
      <c r="Z3" s="1186"/>
      <c r="AA3" s="1186"/>
      <c r="AB3" s="1186"/>
      <c r="AC3" s="1186"/>
      <c r="AD3" s="1186"/>
    </row>
    <row r="4" spans="2:30" ht="14.25" customHeight="1">
      <c r="B4" s="315"/>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7"/>
    </row>
    <row r="5" spans="2:30" ht="41.25" customHeight="1">
      <c r="B5" s="200"/>
      <c r="C5" s="201"/>
      <c r="D5" s="1187" t="s">
        <v>977</v>
      </c>
      <c r="E5" s="1187"/>
      <c r="F5" s="1187"/>
      <c r="G5" s="1187"/>
      <c r="H5" s="1187"/>
      <c r="I5" s="1187"/>
      <c r="J5" s="1187"/>
      <c r="K5" s="1187"/>
      <c r="L5" s="1187"/>
      <c r="M5" s="1187"/>
      <c r="N5" s="1187"/>
      <c r="O5" s="1187"/>
      <c r="P5" s="1187"/>
      <c r="Q5" s="1187"/>
      <c r="R5" s="1187"/>
      <c r="S5" s="1187"/>
      <c r="T5" s="1187"/>
      <c r="U5" s="1187"/>
      <c r="V5" s="1187"/>
      <c r="W5" s="1187"/>
      <c r="X5" s="1187"/>
      <c r="Y5" s="1187"/>
      <c r="Z5" s="1187"/>
      <c r="AA5" s="1187"/>
      <c r="AB5" s="1187"/>
      <c r="AC5" s="201"/>
      <c r="AD5" s="202"/>
    </row>
    <row r="6" spans="2:30" ht="48.75" customHeight="1">
      <c r="B6" s="200"/>
      <c r="C6" s="201"/>
      <c r="D6" s="1187"/>
      <c r="E6" s="1187"/>
      <c r="F6" s="1187"/>
      <c r="G6" s="1187"/>
      <c r="H6" s="1187"/>
      <c r="I6" s="1187"/>
      <c r="J6" s="1187"/>
      <c r="K6" s="1187"/>
      <c r="L6" s="1187"/>
      <c r="M6" s="1187"/>
      <c r="N6" s="1187"/>
      <c r="O6" s="1187"/>
      <c r="P6" s="1187"/>
      <c r="Q6" s="1187"/>
      <c r="R6" s="1187"/>
      <c r="S6" s="1187"/>
      <c r="T6" s="1187"/>
      <c r="U6" s="1187"/>
      <c r="V6" s="1187"/>
      <c r="W6" s="1187"/>
      <c r="X6" s="1187"/>
      <c r="Y6" s="1187"/>
      <c r="Z6" s="1187"/>
      <c r="AA6" s="1187"/>
      <c r="AB6" s="1187"/>
      <c r="AC6" s="201"/>
      <c r="AD6" s="202"/>
    </row>
    <row r="7" spans="2:30" ht="30" customHeight="1">
      <c r="B7" s="1189"/>
      <c r="C7" s="1181"/>
      <c r="D7" s="1181"/>
      <c r="E7" s="1181"/>
      <c r="F7" s="1181"/>
      <c r="G7" s="1181"/>
      <c r="H7" s="1181"/>
      <c r="I7" s="1181"/>
      <c r="J7" s="1181"/>
      <c r="K7" s="1181"/>
      <c r="L7" s="1181"/>
      <c r="M7" s="1181"/>
      <c r="N7" s="1181"/>
      <c r="O7" s="1181"/>
      <c r="P7" s="1181"/>
      <c r="Q7" s="1181"/>
      <c r="R7" s="1181"/>
      <c r="S7" s="1181"/>
      <c r="T7" s="1181"/>
      <c r="U7" s="1181"/>
      <c r="V7" s="1181"/>
      <c r="W7" s="1181"/>
      <c r="X7" s="1181"/>
      <c r="Y7" s="1181"/>
      <c r="Z7" s="1181"/>
      <c r="AA7" s="1181"/>
      <c r="AB7" s="1181"/>
      <c r="AC7" s="1181"/>
      <c r="AD7" s="1190"/>
    </row>
    <row r="8" spans="2:30" ht="30" customHeight="1">
      <c r="B8" s="1189"/>
      <c r="C8" s="1181"/>
      <c r="D8" s="1181"/>
      <c r="E8" s="1181"/>
      <c r="F8" s="1181"/>
      <c r="G8" s="1181"/>
      <c r="H8" s="1181"/>
      <c r="I8" s="1181"/>
      <c r="J8" s="1181"/>
      <c r="K8" s="1181"/>
      <c r="L8" s="1181"/>
      <c r="M8" s="1181"/>
      <c r="N8" s="1181"/>
      <c r="O8" s="1181"/>
      <c r="P8" s="1181"/>
      <c r="Q8" s="1181"/>
      <c r="R8" s="1181"/>
      <c r="S8" s="1181"/>
      <c r="T8" s="1181"/>
      <c r="U8" s="1181"/>
      <c r="V8" s="1181"/>
      <c r="W8" s="1181"/>
      <c r="X8" s="1181"/>
      <c r="Y8" s="1181"/>
      <c r="Z8" s="1181"/>
      <c r="AA8" s="1181"/>
      <c r="AB8" s="1181"/>
      <c r="AC8" s="1181"/>
      <c r="AD8" s="1190"/>
    </row>
    <row r="9" spans="2:30" ht="30" customHeight="1">
      <c r="B9" s="1189"/>
      <c r="C9" s="1181"/>
      <c r="D9" s="1181"/>
      <c r="E9" s="1181"/>
      <c r="F9" s="1181"/>
      <c r="G9" s="1181"/>
      <c r="H9" s="1181"/>
      <c r="I9" s="1181"/>
      <c r="J9" s="1181"/>
      <c r="K9" s="1181"/>
      <c r="L9" s="1181"/>
      <c r="M9" s="1181"/>
      <c r="N9" s="1181"/>
      <c r="O9" s="1181"/>
      <c r="P9" s="1181"/>
      <c r="Q9" s="1181"/>
      <c r="R9" s="1181"/>
      <c r="S9" s="1181"/>
      <c r="T9" s="1181"/>
      <c r="U9" s="1181"/>
      <c r="V9" s="1181"/>
      <c r="W9" s="1181"/>
      <c r="X9" s="1181"/>
      <c r="Y9" s="1181"/>
      <c r="Z9" s="1181"/>
      <c r="AA9" s="1181"/>
      <c r="AB9" s="1181"/>
      <c r="AC9" s="1181"/>
      <c r="AD9" s="1190"/>
    </row>
    <row r="10" spans="2:30" ht="30" customHeight="1">
      <c r="B10" s="200"/>
      <c r="C10" s="201"/>
      <c r="D10" s="1181" t="s">
        <v>783</v>
      </c>
      <c r="E10" s="1181"/>
      <c r="F10" s="203" t="str">
        <f>入力シート!L184&amp;""</f>
        <v/>
      </c>
      <c r="G10" s="203" t="s">
        <v>785</v>
      </c>
      <c r="H10" s="203" t="str">
        <f>入力シート!N184&amp;""</f>
        <v/>
      </c>
      <c r="I10" s="203" t="s">
        <v>787</v>
      </c>
      <c r="J10" s="203" t="str">
        <f>入力シート!P184&amp;""</f>
        <v/>
      </c>
      <c r="K10" s="203" t="s">
        <v>788</v>
      </c>
      <c r="L10" s="204"/>
      <c r="M10" s="204"/>
      <c r="N10" s="205"/>
      <c r="O10" s="205"/>
      <c r="P10" s="205"/>
      <c r="Q10" s="201"/>
      <c r="R10" s="201"/>
      <c r="S10" s="201"/>
      <c r="T10" s="201"/>
      <c r="U10" s="201"/>
      <c r="V10" s="201"/>
      <c r="W10" s="201"/>
      <c r="X10" s="201"/>
      <c r="Y10" s="201"/>
      <c r="Z10" s="201"/>
      <c r="AA10" s="201"/>
      <c r="AB10" s="201"/>
      <c r="AC10" s="201"/>
      <c r="AD10" s="202"/>
    </row>
    <row r="11" spans="2:30" ht="30" customHeight="1">
      <c r="B11" s="1189"/>
      <c r="C11" s="1181"/>
      <c r="D11" s="1181"/>
      <c r="E11" s="1181"/>
      <c r="F11" s="1181"/>
      <c r="G11" s="1181"/>
      <c r="H11" s="1181"/>
      <c r="I11" s="1181"/>
      <c r="J11" s="1181"/>
      <c r="K11" s="1181"/>
      <c r="L11" s="1181"/>
      <c r="M11" s="1181"/>
      <c r="N11" s="1181"/>
      <c r="O11" s="1181"/>
      <c r="P11" s="1181"/>
      <c r="Q11" s="1181"/>
      <c r="R11" s="1181"/>
      <c r="S11" s="1181"/>
      <c r="T11" s="1181"/>
      <c r="U11" s="1181"/>
      <c r="V11" s="1181"/>
      <c r="W11" s="1181"/>
      <c r="X11" s="1181"/>
      <c r="Y11" s="1181"/>
      <c r="Z11" s="1181"/>
      <c r="AA11" s="1181"/>
      <c r="AB11" s="1181"/>
      <c r="AC11" s="1181"/>
      <c r="AD11" s="1190"/>
    </row>
    <row r="12" spans="2:30" ht="30" customHeight="1">
      <c r="B12" s="1189"/>
      <c r="C12" s="1181"/>
      <c r="D12" s="1181"/>
      <c r="E12" s="1181"/>
      <c r="F12" s="1181"/>
      <c r="G12" s="1181"/>
      <c r="H12" s="1181"/>
      <c r="I12" s="1181"/>
      <c r="J12" s="1181"/>
      <c r="K12" s="1181"/>
      <c r="L12" s="1181"/>
      <c r="M12" s="1181"/>
      <c r="N12" s="1181"/>
      <c r="O12" s="1181"/>
      <c r="P12" s="1181"/>
      <c r="Q12" s="1181"/>
      <c r="R12" s="1181"/>
      <c r="S12" s="1181"/>
      <c r="T12" s="1181"/>
      <c r="U12" s="1181"/>
      <c r="V12" s="1181"/>
      <c r="W12" s="1181"/>
      <c r="X12" s="1181"/>
      <c r="Y12" s="1181"/>
      <c r="Z12" s="1181"/>
      <c r="AA12" s="1181"/>
      <c r="AB12" s="1181"/>
      <c r="AC12" s="1181"/>
      <c r="AD12" s="1190"/>
    </row>
    <row r="13" spans="2:30" ht="65.25" customHeight="1">
      <c r="B13" s="1189"/>
      <c r="C13" s="1181"/>
      <c r="D13" s="1181"/>
      <c r="E13" s="1181"/>
      <c r="F13" s="1181"/>
      <c r="G13" s="1181"/>
      <c r="H13" s="1181"/>
      <c r="I13" s="1181"/>
      <c r="J13" s="1181"/>
      <c r="K13" s="1181"/>
      <c r="L13" s="1181"/>
      <c r="M13" s="1181"/>
      <c r="N13" s="1181"/>
      <c r="O13" s="1181"/>
      <c r="P13" s="1181"/>
      <c r="Q13" s="1181"/>
      <c r="R13" s="1181"/>
      <c r="S13" s="1181"/>
      <c r="T13" s="1181"/>
      <c r="U13" s="1181"/>
      <c r="V13" s="1181"/>
      <c r="W13" s="1181"/>
      <c r="X13" s="1181"/>
      <c r="Y13" s="1181"/>
      <c r="Z13" s="1181"/>
      <c r="AA13" s="1181"/>
      <c r="AB13" s="1181"/>
      <c r="AC13" s="1181"/>
      <c r="AD13" s="1190"/>
    </row>
    <row r="14" spans="2:30" ht="20.100000000000001" customHeight="1">
      <c r="B14" s="200"/>
      <c r="C14" s="201"/>
      <c r="D14" s="201"/>
      <c r="E14" s="201"/>
      <c r="F14" s="201"/>
      <c r="G14" s="201"/>
      <c r="H14" s="1182" t="s">
        <v>0</v>
      </c>
      <c r="I14" s="1182"/>
      <c r="J14" s="1182"/>
      <c r="K14" s="1182"/>
      <c r="L14" s="1182"/>
      <c r="M14" s="1182"/>
      <c r="N14" s="160"/>
      <c r="O14" s="1197" t="str">
        <f>入力シート!K16&amp;""</f>
        <v/>
      </c>
      <c r="P14" s="1197"/>
      <c r="Q14" s="1197"/>
      <c r="R14" s="1197"/>
      <c r="S14" s="1197"/>
      <c r="T14" s="1197"/>
      <c r="U14" s="1197"/>
      <c r="V14" s="1197"/>
      <c r="W14" s="1197"/>
      <c r="X14" s="1197"/>
      <c r="Y14" s="1197"/>
      <c r="Z14" s="1197"/>
      <c r="AA14" s="1197"/>
      <c r="AB14" s="201"/>
      <c r="AC14" s="201"/>
      <c r="AD14" s="202"/>
    </row>
    <row r="15" spans="2:30" ht="20.100000000000001" customHeight="1">
      <c r="B15" s="200"/>
      <c r="C15" s="201"/>
      <c r="D15" s="201"/>
      <c r="E15" s="201"/>
      <c r="F15" s="201"/>
      <c r="G15" s="201"/>
      <c r="H15" s="1196" t="s">
        <v>979</v>
      </c>
      <c r="I15" s="1182"/>
      <c r="J15" s="1182"/>
      <c r="K15" s="1182"/>
      <c r="L15" s="1182"/>
      <c r="M15" s="1182"/>
      <c r="N15" s="160"/>
      <c r="O15" s="1198" t="str">
        <f>入力シート!H33&amp;""</f>
        <v/>
      </c>
      <c r="P15" s="1198"/>
      <c r="Q15" s="1198"/>
      <c r="R15" s="1198"/>
      <c r="S15" s="1198"/>
      <c r="T15" s="1198"/>
      <c r="U15" s="1198"/>
      <c r="V15" s="1198"/>
      <c r="W15" s="1198"/>
      <c r="X15" s="1198"/>
      <c r="Y15" s="1198"/>
      <c r="Z15" s="1198"/>
      <c r="AA15" s="1198"/>
      <c r="AB15" s="168"/>
      <c r="AC15" s="201"/>
      <c r="AD15" s="202"/>
    </row>
    <row r="16" spans="2:30" ht="15.75" customHeight="1">
      <c r="B16" s="200"/>
      <c r="C16" s="201"/>
      <c r="D16" s="201"/>
      <c r="E16" s="201"/>
      <c r="F16" s="201"/>
      <c r="G16" s="201"/>
      <c r="H16" s="1188" t="s">
        <v>978</v>
      </c>
      <c r="I16" s="1188"/>
      <c r="J16" s="1188"/>
      <c r="K16" s="1188"/>
      <c r="L16" s="1188"/>
      <c r="M16" s="1188"/>
      <c r="N16" s="1188"/>
      <c r="O16" s="1188"/>
      <c r="P16" s="1188"/>
      <c r="Q16" s="1188"/>
      <c r="R16" s="1188"/>
      <c r="S16" s="1188"/>
      <c r="T16" s="1188"/>
      <c r="U16" s="1188"/>
      <c r="V16" s="1188"/>
      <c r="W16" s="1188"/>
      <c r="X16" s="1188"/>
      <c r="Y16" s="1188"/>
      <c r="Z16" s="1188"/>
      <c r="AA16" s="1188"/>
      <c r="AB16" s="168"/>
      <c r="AC16" s="201"/>
      <c r="AD16" s="202"/>
    </row>
    <row r="17" spans="2:30" ht="34.5" customHeight="1">
      <c r="B17" s="200"/>
      <c r="C17" s="201"/>
      <c r="D17" s="201"/>
      <c r="E17" s="201"/>
      <c r="F17" s="201"/>
      <c r="G17" s="201"/>
      <c r="H17" s="343"/>
      <c r="I17" s="343"/>
      <c r="J17" s="343"/>
      <c r="K17" s="343"/>
      <c r="L17" s="343"/>
      <c r="M17" s="343"/>
      <c r="N17" s="343"/>
      <c r="O17" s="343"/>
      <c r="P17" s="343"/>
      <c r="Q17" s="343"/>
      <c r="R17" s="343"/>
      <c r="S17" s="343"/>
      <c r="T17" s="343"/>
      <c r="U17" s="343"/>
      <c r="V17" s="343"/>
      <c r="W17" s="343"/>
      <c r="X17" s="343"/>
      <c r="Y17" s="343"/>
      <c r="Z17" s="343"/>
      <c r="AA17" s="343"/>
      <c r="AB17" s="168"/>
      <c r="AC17" s="201"/>
      <c r="AD17" s="202"/>
    </row>
    <row r="18" spans="2:30" ht="20.100000000000001" customHeight="1">
      <c r="B18" s="200"/>
      <c r="C18" s="201"/>
      <c r="D18" s="201"/>
      <c r="E18" s="201"/>
      <c r="F18" s="201"/>
      <c r="G18" s="201"/>
      <c r="H18" s="1182" t="s">
        <v>980</v>
      </c>
      <c r="I18" s="1182"/>
      <c r="J18" s="1182"/>
      <c r="K18" s="1182"/>
      <c r="L18" s="1182"/>
      <c r="M18" s="1182"/>
      <c r="N18" s="167"/>
      <c r="O18" s="1181"/>
      <c r="P18" s="1181"/>
      <c r="Q18" s="1181"/>
      <c r="R18" s="1181"/>
      <c r="S18" s="1181"/>
      <c r="T18" s="1181"/>
      <c r="U18" s="1181"/>
      <c r="V18" s="1181"/>
      <c r="W18" s="1181"/>
      <c r="X18" s="1181"/>
      <c r="Y18" s="1181"/>
      <c r="Z18" s="1181"/>
      <c r="AA18" s="1181"/>
      <c r="AB18" s="168"/>
      <c r="AC18" s="201"/>
      <c r="AD18" s="202"/>
    </row>
    <row r="19" spans="2:30" ht="20.100000000000001" customHeight="1">
      <c r="B19" s="318"/>
      <c r="C19" s="314"/>
      <c r="D19" s="314"/>
      <c r="E19" s="314"/>
      <c r="F19" s="314"/>
      <c r="G19" s="314"/>
      <c r="H19" s="1182" t="s">
        <v>0</v>
      </c>
      <c r="I19" s="1182"/>
      <c r="J19" s="1182"/>
      <c r="K19" s="1182"/>
      <c r="L19" s="1182"/>
      <c r="M19" s="1182"/>
      <c r="N19" s="167"/>
      <c r="O19" s="1181"/>
      <c r="P19" s="1181"/>
      <c r="Q19" s="1181"/>
      <c r="R19" s="1181"/>
      <c r="S19" s="1181"/>
      <c r="T19" s="1181"/>
      <c r="U19" s="1181"/>
      <c r="V19" s="1181"/>
      <c r="W19" s="1181"/>
      <c r="X19" s="1181"/>
      <c r="Y19" s="1181"/>
      <c r="Z19" s="1181"/>
      <c r="AA19" s="1181"/>
      <c r="AB19" s="314"/>
      <c r="AC19" s="314"/>
      <c r="AD19" s="319"/>
    </row>
    <row r="20" spans="2:30" ht="20.100000000000001" customHeight="1">
      <c r="B20" s="318"/>
      <c r="C20" s="314"/>
      <c r="D20" s="314"/>
      <c r="E20" s="314"/>
      <c r="F20" s="314"/>
      <c r="G20" s="314"/>
      <c r="H20" s="1182" t="s">
        <v>979</v>
      </c>
      <c r="I20" s="1182"/>
      <c r="J20" s="1182"/>
      <c r="K20" s="1182"/>
      <c r="L20" s="1182"/>
      <c r="M20" s="1182"/>
      <c r="N20" s="167"/>
      <c r="O20" s="1181"/>
      <c r="P20" s="1181"/>
      <c r="Q20" s="1181"/>
      <c r="R20" s="1181"/>
      <c r="S20" s="1181"/>
      <c r="T20" s="1181"/>
      <c r="U20" s="1181"/>
      <c r="V20" s="1181"/>
      <c r="W20" s="1181"/>
      <c r="X20" s="1181"/>
      <c r="Y20" s="1181"/>
      <c r="Z20" s="1181"/>
      <c r="AA20" s="1181"/>
      <c r="AB20" s="168"/>
      <c r="AC20" s="314"/>
      <c r="AD20" s="319"/>
    </row>
    <row r="21" spans="2:30" ht="30" customHeight="1">
      <c r="B21" s="318"/>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9"/>
    </row>
    <row r="22" spans="2:30" ht="30" customHeight="1">
      <c r="B22" s="318"/>
      <c r="C22" s="314"/>
      <c r="D22" s="1194" t="s">
        <v>264</v>
      </c>
      <c r="E22" s="1194"/>
      <c r="F22" s="1194"/>
      <c r="G22" s="1194"/>
      <c r="H22" s="1194"/>
      <c r="I22" s="1194"/>
      <c r="J22" s="1194"/>
      <c r="K22" s="1194"/>
      <c r="L22" s="314"/>
      <c r="M22" s="314"/>
      <c r="N22" s="314"/>
      <c r="O22" s="314"/>
      <c r="P22" s="314"/>
      <c r="Q22" s="314"/>
      <c r="R22" s="314"/>
      <c r="S22" s="314"/>
      <c r="T22" s="314"/>
      <c r="U22" s="314"/>
      <c r="V22" s="314"/>
      <c r="W22" s="314"/>
      <c r="X22" s="314"/>
      <c r="Y22" s="314"/>
      <c r="Z22" s="314"/>
      <c r="AA22" s="314"/>
      <c r="AB22" s="314"/>
      <c r="AC22" s="314"/>
      <c r="AD22" s="319"/>
    </row>
    <row r="23" spans="2:30" ht="30" customHeight="1">
      <c r="B23" s="200"/>
      <c r="C23" s="201"/>
      <c r="D23" s="1194" t="s">
        <v>789</v>
      </c>
      <c r="E23" s="1194"/>
      <c r="F23" s="1194"/>
      <c r="G23" s="1194"/>
      <c r="H23" s="1194"/>
      <c r="I23" s="1194"/>
      <c r="J23" s="1194"/>
      <c r="K23" s="1194"/>
      <c r="L23" s="1194"/>
      <c r="M23" s="1194"/>
      <c r="N23" s="1194"/>
      <c r="O23" s="1194"/>
      <c r="P23" s="1194"/>
      <c r="Q23" s="1194"/>
      <c r="R23" s="1194"/>
      <c r="S23" s="1194"/>
      <c r="T23" s="1194"/>
      <c r="U23" s="1194"/>
      <c r="V23" s="1194"/>
      <c r="W23" s="1194"/>
      <c r="X23" s="1194"/>
      <c r="Y23" s="1194"/>
      <c r="Z23" s="1194"/>
      <c r="AA23" s="1194"/>
      <c r="AB23" s="1194"/>
      <c r="AC23" s="1194"/>
      <c r="AD23" s="1195"/>
    </row>
    <row r="24" spans="2:30" ht="30" customHeight="1">
      <c r="B24" s="1189"/>
      <c r="C24" s="1181"/>
      <c r="D24" s="1181"/>
      <c r="E24" s="1181"/>
      <c r="F24" s="1181"/>
      <c r="G24" s="1181"/>
      <c r="H24" s="1181"/>
      <c r="I24" s="1181"/>
      <c r="J24" s="1181"/>
      <c r="K24" s="1181"/>
      <c r="L24" s="1181"/>
      <c r="M24" s="1181"/>
      <c r="N24" s="1181"/>
      <c r="O24" s="1181"/>
      <c r="P24" s="1181"/>
      <c r="Q24" s="1181"/>
      <c r="R24" s="1181"/>
      <c r="S24" s="1181"/>
      <c r="T24" s="1181"/>
      <c r="U24" s="1181"/>
      <c r="V24" s="1181"/>
      <c r="W24" s="1181"/>
      <c r="X24" s="1181"/>
      <c r="Y24" s="1181"/>
      <c r="Z24" s="1181"/>
      <c r="AA24" s="1181"/>
      <c r="AB24" s="1181"/>
      <c r="AC24" s="1181"/>
      <c r="AD24" s="1190"/>
    </row>
    <row r="25" spans="2:30" ht="30" customHeight="1">
      <c r="B25" s="1189"/>
      <c r="C25" s="1181"/>
      <c r="D25" s="1181"/>
      <c r="E25" s="1181"/>
      <c r="F25" s="1181"/>
      <c r="G25" s="1181"/>
      <c r="H25" s="1181"/>
      <c r="I25" s="1181"/>
      <c r="J25" s="1181"/>
      <c r="K25" s="1181"/>
      <c r="L25" s="1181"/>
      <c r="M25" s="1181"/>
      <c r="N25" s="1181"/>
      <c r="O25" s="1181"/>
      <c r="P25" s="1181"/>
      <c r="Q25" s="1181"/>
      <c r="R25" s="1181"/>
      <c r="S25" s="1181"/>
      <c r="T25" s="1181"/>
      <c r="U25" s="1181"/>
      <c r="V25" s="1181"/>
      <c r="W25" s="1181"/>
      <c r="X25" s="1181"/>
      <c r="Y25" s="1181"/>
      <c r="Z25" s="1181"/>
      <c r="AA25" s="1181"/>
      <c r="AB25" s="1181"/>
      <c r="AC25" s="1181"/>
      <c r="AD25" s="1190"/>
    </row>
    <row r="26" spans="2:30" ht="30" customHeight="1" thickBot="1">
      <c r="B26" s="1191"/>
      <c r="C26" s="1192"/>
      <c r="D26" s="1192"/>
      <c r="E26" s="1192"/>
      <c r="F26" s="1192"/>
      <c r="G26" s="1192"/>
      <c r="H26" s="1192"/>
      <c r="I26" s="1192"/>
      <c r="J26" s="1192"/>
      <c r="K26" s="1192"/>
      <c r="L26" s="1192"/>
      <c r="M26" s="1192"/>
      <c r="N26" s="1192"/>
      <c r="O26" s="1192"/>
      <c r="P26" s="1192"/>
      <c r="Q26" s="1192"/>
      <c r="R26" s="1192"/>
      <c r="S26" s="1192"/>
      <c r="T26" s="1192"/>
      <c r="U26" s="1192"/>
      <c r="V26" s="1192"/>
      <c r="W26" s="1192"/>
      <c r="X26" s="1192"/>
      <c r="Y26" s="1192"/>
      <c r="Z26" s="1192"/>
      <c r="AA26" s="1192"/>
      <c r="AB26" s="1192"/>
      <c r="AC26" s="1192"/>
      <c r="AD26" s="1193"/>
    </row>
  </sheetData>
  <sheetProtection algorithmName="SHA-512" hashValue="1hy24VPZUtcQbZ4yrW8qV3b+CMOYt2WzQfr0nx+iajHo4nEu0Df7mEMxuLhUZJgmvB5P+ubBGPnRYJus0Khazw==" saltValue="TgkjcIoNWBh0eHFs7Mqs1A==" spinCount="100000" sheet="1" objects="1" scenarios="1"/>
  <mergeCells count="20">
    <mergeCell ref="B24:AD26"/>
    <mergeCell ref="D23:AD23"/>
    <mergeCell ref="B7:AD9"/>
    <mergeCell ref="B11:AD13"/>
    <mergeCell ref="D22:K22"/>
    <mergeCell ref="H14:M14"/>
    <mergeCell ref="H19:M19"/>
    <mergeCell ref="H15:M15"/>
    <mergeCell ref="H18:M18"/>
    <mergeCell ref="O14:AA14"/>
    <mergeCell ref="O15:AA15"/>
    <mergeCell ref="O18:AA18"/>
    <mergeCell ref="O19:AA19"/>
    <mergeCell ref="H20:M20"/>
    <mergeCell ref="O20:AA20"/>
    <mergeCell ref="D10:E10"/>
    <mergeCell ref="B1:AD2"/>
    <mergeCell ref="B3:AD3"/>
    <mergeCell ref="D5:AB6"/>
    <mergeCell ref="H16:AA16"/>
  </mergeCells>
  <phoneticPr fontId="2"/>
  <dataValidations disablePrompts="1" count="2">
    <dataValidation imeMode="off" allowBlank="1" showInputMessage="1" showErrorMessage="1" sqref="F10 N10:P10 H10:J10 L10" xr:uid="{00000000-0002-0000-0A00-000000000000}"/>
    <dataValidation imeMode="hiragana" allowBlank="1" showInputMessage="1" showErrorMessage="1" sqref="O14:AA15 O18:AA20" xr:uid="{00000000-0002-0000-0A00-000001000000}"/>
  </dataValidations>
  <printOptions horizontalCentered="1" verticalCentered="1"/>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66FF"/>
  </sheetPr>
  <dimension ref="A1:M25"/>
  <sheetViews>
    <sheetView showGridLines="0" zoomScaleNormal="100" zoomScaleSheetLayoutView="100" workbookViewId="0">
      <selection sqref="A1:M1"/>
    </sheetView>
  </sheetViews>
  <sheetFormatPr defaultRowHeight="20.100000000000001" customHeight="1"/>
  <cols>
    <col min="1" max="2" width="3.625" style="206" customWidth="1"/>
    <col min="3" max="3" width="16.5" style="206" customWidth="1"/>
    <col min="4" max="4" width="10.625" style="206" customWidth="1"/>
    <col min="5" max="5" width="12.625" style="206" customWidth="1"/>
    <col min="6" max="6" width="10.625" style="206" customWidth="1"/>
    <col min="7" max="7" width="8.5" style="206" customWidth="1"/>
    <col min="8" max="8" width="3.875" style="206" customWidth="1"/>
    <col min="9" max="9" width="3.625" style="206" customWidth="1"/>
    <col min="10" max="10" width="4.625" style="206" customWidth="1"/>
    <col min="11" max="11" width="3.875" style="206" customWidth="1"/>
    <col min="12" max="12" width="3.625" style="206" customWidth="1"/>
    <col min="13" max="13" width="3.5" style="206" bestFit="1" customWidth="1"/>
    <col min="14" max="14" width="0.625" style="206" customWidth="1"/>
    <col min="15" max="15" width="1.25" style="206" customWidth="1"/>
    <col min="16" max="16" width="9" style="206"/>
    <col min="17" max="17" width="4.75" style="206" customWidth="1"/>
    <col min="18" max="18" width="7.25" style="206" customWidth="1"/>
    <col min="19" max="16384" width="9" style="206"/>
  </cols>
  <sheetData>
    <row r="1" spans="1:13" ht="32.25" customHeight="1">
      <c r="A1" s="1216"/>
      <c r="B1" s="1216"/>
      <c r="C1" s="1216"/>
      <c r="D1" s="1216"/>
      <c r="E1" s="1216"/>
      <c r="F1" s="1216"/>
      <c r="G1" s="1216"/>
      <c r="H1" s="1216"/>
      <c r="I1" s="1216"/>
      <c r="J1" s="1216"/>
      <c r="K1" s="1216"/>
      <c r="L1" s="1216"/>
      <c r="M1" s="1216"/>
    </row>
    <row r="2" spans="1:13" ht="24.95" customHeight="1">
      <c r="A2" s="1217" t="s">
        <v>238</v>
      </c>
      <c r="B2" s="1217"/>
      <c r="C2" s="1217"/>
      <c r="D2" s="1217"/>
      <c r="E2" s="1217"/>
      <c r="F2" s="1217"/>
      <c r="G2" s="1217"/>
      <c r="H2" s="1217"/>
      <c r="I2" s="1217"/>
      <c r="J2" s="1217"/>
      <c r="K2" s="1217"/>
      <c r="L2" s="1217"/>
      <c r="M2" s="1217"/>
    </row>
    <row r="3" spans="1:13" ht="20.100000000000001" customHeight="1">
      <c r="A3" s="207"/>
      <c r="B3" s="207"/>
      <c r="C3" s="207"/>
      <c r="D3" s="207"/>
      <c r="E3" s="207"/>
      <c r="F3" s="207"/>
      <c r="G3" s="207"/>
      <c r="H3" s="207"/>
      <c r="I3" s="207"/>
      <c r="J3" s="207"/>
      <c r="K3" s="207"/>
      <c r="L3" s="207"/>
      <c r="M3" s="207"/>
    </row>
    <row r="4" spans="1:13" ht="24.95" customHeight="1">
      <c r="A4" s="1218" t="s">
        <v>244</v>
      </c>
      <c r="B4" s="1218"/>
      <c r="C4" s="1218"/>
      <c r="D4" s="1218"/>
      <c r="E4" s="1218"/>
      <c r="F4" s="1218"/>
      <c r="G4" s="1218"/>
      <c r="H4" s="1218"/>
      <c r="I4" s="1218"/>
      <c r="J4" s="1218"/>
      <c r="K4" s="1218"/>
      <c r="L4" s="1218"/>
      <c r="M4" s="1218"/>
    </row>
    <row r="5" spans="1:13" ht="26.25" customHeight="1">
      <c r="A5" s="207"/>
      <c r="B5" s="207"/>
      <c r="C5" s="207"/>
      <c r="D5" s="207"/>
      <c r="E5" s="207"/>
      <c r="F5" s="207"/>
      <c r="G5" s="207"/>
      <c r="H5" s="207"/>
      <c r="I5" s="207"/>
      <c r="J5" s="207"/>
      <c r="K5" s="207"/>
      <c r="L5" s="207"/>
      <c r="M5" s="207"/>
    </row>
    <row r="6" spans="1:13" ht="39.950000000000003" customHeight="1">
      <c r="B6" s="1031" t="s">
        <v>981</v>
      </c>
      <c r="C6" s="1031"/>
      <c r="D6" s="1031"/>
      <c r="E6" s="1031"/>
      <c r="F6" s="1031"/>
      <c r="G6" s="1031"/>
      <c r="H6" s="1031"/>
      <c r="I6" s="1031"/>
      <c r="J6" s="1031"/>
      <c r="K6" s="1031"/>
      <c r="L6" s="1031"/>
      <c r="M6" s="208"/>
    </row>
    <row r="8" spans="1:13" ht="20.100000000000001" customHeight="1">
      <c r="G8" s="209" t="s">
        <v>783</v>
      </c>
      <c r="H8" s="210" t="str">
        <f>入力シート!$L$184&amp;""</f>
        <v/>
      </c>
      <c r="I8" s="211" t="s">
        <v>785</v>
      </c>
      <c r="J8" s="210" t="str">
        <f>入力シート!$N$184&amp;""</f>
        <v/>
      </c>
      <c r="K8" s="211" t="s">
        <v>787</v>
      </c>
      <c r="L8" s="210" t="str">
        <f>入力シート!$P$184&amp;""</f>
        <v/>
      </c>
      <c r="M8" s="212" t="s">
        <v>788</v>
      </c>
    </row>
    <row r="9" spans="1:13" ht="10.5" customHeight="1"/>
    <row r="10" spans="1:13" ht="10.5" customHeight="1"/>
    <row r="11" spans="1:13" ht="20.100000000000001" customHeight="1">
      <c r="C11" s="212" t="s">
        <v>265</v>
      </c>
    </row>
    <row r="12" spans="1:13" ht="20.100000000000001" customHeight="1">
      <c r="C12" s="1201" t="s">
        <v>789</v>
      </c>
      <c r="D12" s="1201"/>
    </row>
    <row r="13" spans="1:13" ht="15" customHeight="1">
      <c r="C13" s="213"/>
      <c r="D13" s="213"/>
    </row>
    <row r="14" spans="1:13" ht="14.25" customHeight="1"/>
    <row r="15" spans="1:13" ht="31.5" customHeight="1">
      <c r="E15" s="214" t="s">
        <v>0</v>
      </c>
      <c r="F15" s="1214" t="str">
        <f>入力シート!$K$16&amp;""</f>
        <v/>
      </c>
      <c r="G15" s="1214"/>
      <c r="H15" s="1214"/>
      <c r="I15" s="1214"/>
      <c r="J15" s="1214"/>
      <c r="K15" s="215"/>
      <c r="L15" s="216"/>
    </row>
    <row r="16" spans="1:13" ht="31.5" customHeight="1">
      <c r="E16" s="214" t="s">
        <v>10</v>
      </c>
      <c r="F16" s="1215" t="str">
        <f>入力シート!$H$33&amp;""</f>
        <v/>
      </c>
      <c r="G16" s="1215"/>
      <c r="H16" s="1215"/>
      <c r="I16" s="1215"/>
      <c r="J16" s="1215"/>
      <c r="K16" s="216"/>
      <c r="L16" s="216"/>
    </row>
    <row r="17" spans="1:13" ht="20.100000000000001" customHeight="1">
      <c r="E17" s="1028" t="s">
        <v>982</v>
      </c>
      <c r="F17" s="1028"/>
      <c r="G17" s="1028"/>
      <c r="H17" s="1028"/>
      <c r="I17" s="1028"/>
      <c r="J17" s="1028"/>
      <c r="K17" s="216"/>
    </row>
    <row r="18" spans="1:13" ht="13.5" customHeight="1"/>
    <row r="19" spans="1:13" ht="20.100000000000001" customHeight="1">
      <c r="A19" s="1032" t="s">
        <v>107</v>
      </c>
      <c r="B19" s="1032"/>
      <c r="C19" s="1032"/>
      <c r="D19" s="1032"/>
      <c r="E19" s="1032"/>
      <c r="F19" s="1032"/>
      <c r="G19" s="1032"/>
      <c r="H19" s="1032"/>
      <c r="I19" s="1032"/>
      <c r="J19" s="1032"/>
      <c r="K19" s="1032"/>
      <c r="L19" s="1032"/>
      <c r="M19" s="1032"/>
    </row>
    <row r="20" spans="1:13" ht="14.25" customHeight="1"/>
    <row r="21" spans="1:13" ht="60.75" customHeight="1">
      <c r="B21" s="1204" t="s">
        <v>63</v>
      </c>
      <c r="C21" s="1205"/>
      <c r="D21" s="1204" t="s">
        <v>108</v>
      </c>
      <c r="E21" s="1219"/>
      <c r="F21" s="1205"/>
      <c r="G21" s="1206" t="s">
        <v>245</v>
      </c>
      <c r="H21" s="1211"/>
      <c r="I21" s="1207"/>
      <c r="J21" s="1223" t="s">
        <v>109</v>
      </c>
      <c r="K21" s="1224"/>
      <c r="L21" s="1224"/>
      <c r="M21" s="1225"/>
    </row>
    <row r="22" spans="1:13" ht="75" customHeight="1">
      <c r="B22" s="1212" t="str">
        <f>入力シート!$K$16&amp;""</f>
        <v/>
      </c>
      <c r="C22" s="1213"/>
      <c r="D22" s="1212" t="str">
        <f>入力シート!$K$18&amp;入力シート!$N$18&amp;入力シート!$O$18&amp;入力シート!$S$18&amp;入力シート!$K$19</f>
        <v>選択選択</v>
      </c>
      <c r="E22" s="1220"/>
      <c r="F22" s="1213"/>
      <c r="G22" s="1221" t="str">
        <f>入力シート!$Y$22&amp;""</f>
        <v/>
      </c>
      <c r="H22" s="1222"/>
      <c r="I22" s="393" t="s">
        <v>110</v>
      </c>
      <c r="J22" s="1221" t="str">
        <f>入力シート!$S$22&amp;""</f>
        <v/>
      </c>
      <c r="K22" s="1222"/>
      <c r="L22" s="1222"/>
      <c r="M22" s="393" t="s">
        <v>110</v>
      </c>
    </row>
    <row r="23" spans="1:13" ht="75" customHeight="1">
      <c r="B23" s="1208"/>
      <c r="C23" s="1210"/>
      <c r="D23" s="1208"/>
      <c r="E23" s="1209"/>
      <c r="F23" s="1210"/>
      <c r="G23" s="1199"/>
      <c r="H23" s="1200"/>
      <c r="I23" s="393" t="s">
        <v>110</v>
      </c>
      <c r="J23" s="1202"/>
      <c r="K23" s="1203"/>
      <c r="L23" s="1203"/>
      <c r="M23" s="393" t="s">
        <v>110</v>
      </c>
    </row>
    <row r="24" spans="1:13" ht="75" customHeight="1">
      <c r="B24" s="1206"/>
      <c r="C24" s="1207"/>
      <c r="D24" s="1206"/>
      <c r="E24" s="1211"/>
      <c r="F24" s="1207"/>
      <c r="G24" s="1199"/>
      <c r="H24" s="1200"/>
      <c r="I24" s="393" t="s">
        <v>110</v>
      </c>
      <c r="J24" s="1202"/>
      <c r="K24" s="1203"/>
      <c r="L24" s="1203"/>
      <c r="M24" s="393" t="s">
        <v>110</v>
      </c>
    </row>
    <row r="25" spans="1:13" ht="75" customHeight="1">
      <c r="B25" s="1206"/>
      <c r="C25" s="1207"/>
      <c r="D25" s="1206"/>
      <c r="E25" s="1211"/>
      <c r="F25" s="1207"/>
      <c r="G25" s="1199"/>
      <c r="H25" s="1200"/>
      <c r="I25" s="393" t="s">
        <v>110</v>
      </c>
      <c r="J25" s="1202"/>
      <c r="K25" s="1203"/>
      <c r="L25" s="1203"/>
      <c r="M25" s="393" t="s">
        <v>110</v>
      </c>
    </row>
  </sheetData>
  <sheetProtection algorithmName="SHA-512" hashValue="meFzn6lwepd1s6+Dw2gYCZzy3FLUMRlaWowSprbfvPZ9YzvzU47oyVsmHRAuS7rCxR9k++iBXotvlQXfyXmi1A==" saltValue="04u+DdO6XaYbL4P32RvKYA==" spinCount="100000" sheet="1" objects="1" scenarios="1"/>
  <mergeCells count="29">
    <mergeCell ref="A1:M1"/>
    <mergeCell ref="A2:M2"/>
    <mergeCell ref="A4:M4"/>
    <mergeCell ref="B6:L6"/>
    <mergeCell ref="B23:C23"/>
    <mergeCell ref="D21:F21"/>
    <mergeCell ref="D22:F22"/>
    <mergeCell ref="J22:L22"/>
    <mergeCell ref="G21:I21"/>
    <mergeCell ref="J21:M21"/>
    <mergeCell ref="G22:H22"/>
    <mergeCell ref="G23:H23"/>
    <mergeCell ref="E17:J17"/>
    <mergeCell ref="G25:H25"/>
    <mergeCell ref="C12:D12"/>
    <mergeCell ref="J24:L24"/>
    <mergeCell ref="J25:L25"/>
    <mergeCell ref="A19:M19"/>
    <mergeCell ref="J23:L23"/>
    <mergeCell ref="B21:C21"/>
    <mergeCell ref="B25:C25"/>
    <mergeCell ref="D23:F23"/>
    <mergeCell ref="D24:F24"/>
    <mergeCell ref="D25:F25"/>
    <mergeCell ref="B22:C22"/>
    <mergeCell ref="F15:J15"/>
    <mergeCell ref="F16:J16"/>
    <mergeCell ref="B24:C24"/>
    <mergeCell ref="G24:H24"/>
  </mergeCells>
  <phoneticPr fontId="2"/>
  <dataValidations count="2">
    <dataValidation imeMode="off" allowBlank="1" showInputMessage="1" showErrorMessage="1" sqref="G8:L8 J22:L25 G22:G25" xr:uid="{00000000-0002-0000-0B00-000000000000}"/>
    <dataValidation imeMode="hiragana" allowBlank="1" showInputMessage="1" showErrorMessage="1" sqref="F15:K16 B22:F25" xr:uid="{00000000-0002-0000-0B00-000001000000}"/>
  </dataValidations>
  <pageMargins left="0.59055118110236227" right="0.59055118110236227" top="0.59055118110236227" bottom="0.59055118110236227"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66FF"/>
  </sheetPr>
  <dimension ref="A1:AE271"/>
  <sheetViews>
    <sheetView showGridLines="0" topLeftCell="A76" zoomScaleNormal="100" zoomScaleSheetLayoutView="100" workbookViewId="0">
      <selection activeCell="Q92" sqref="Q92"/>
    </sheetView>
  </sheetViews>
  <sheetFormatPr defaultColWidth="3.375" defaultRowHeight="15.95" customHeight="1"/>
  <cols>
    <col min="1" max="1" width="4.625" style="122" customWidth="1"/>
    <col min="2" max="2" width="2.125" style="122" customWidth="1"/>
    <col min="3" max="44" width="2.875" style="122" customWidth="1"/>
    <col min="45" max="16384" width="3.375" style="122"/>
  </cols>
  <sheetData>
    <row r="1" spans="1:31" ht="24.95" customHeight="1">
      <c r="A1" s="1217" t="s">
        <v>111</v>
      </c>
      <c r="B1" s="1217"/>
      <c r="C1" s="1217"/>
      <c r="D1" s="1217"/>
      <c r="E1" s="1217"/>
      <c r="F1" s="1217"/>
      <c r="G1" s="1217"/>
      <c r="H1" s="1217"/>
      <c r="I1" s="1217"/>
      <c r="J1" s="1217"/>
      <c r="K1" s="1217"/>
      <c r="L1" s="1217"/>
      <c r="M1" s="1217"/>
      <c r="N1" s="1217"/>
      <c r="O1" s="1217"/>
      <c r="P1" s="1217"/>
      <c r="Q1" s="1217"/>
      <c r="R1" s="1217"/>
      <c r="S1" s="1217"/>
      <c r="T1" s="1217"/>
      <c r="U1" s="1217"/>
      <c r="V1" s="1217"/>
      <c r="W1" s="1217"/>
      <c r="X1" s="1217"/>
      <c r="Y1" s="1217"/>
      <c r="Z1" s="1217"/>
      <c r="AA1" s="1217"/>
      <c r="AB1" s="1217"/>
      <c r="AC1" s="1217"/>
      <c r="AD1" s="1217"/>
      <c r="AE1" s="1217"/>
    </row>
    <row r="2" spans="1:31" ht="15.95" customHeight="1" thickBot="1">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1029" t="s">
        <v>130</v>
      </c>
      <c r="AC2" s="1029"/>
      <c r="AD2" s="1029"/>
      <c r="AE2" s="207"/>
    </row>
    <row r="3" spans="1:31" ht="15.95" customHeight="1" thickBot="1">
      <c r="AB3" s="123" t="s">
        <v>131</v>
      </c>
      <c r="AC3" s="124" t="s">
        <v>132</v>
      </c>
      <c r="AD3" s="125" t="s">
        <v>133</v>
      </c>
    </row>
    <row r="4" spans="1:31" ht="15.95" customHeight="1">
      <c r="A4" s="1032" t="s">
        <v>4</v>
      </c>
      <c r="B4" s="1032"/>
      <c r="C4" s="1032"/>
      <c r="D4" s="1032"/>
      <c r="E4" s="1032"/>
      <c r="F4" s="1032"/>
      <c r="G4" s="1032"/>
      <c r="H4" s="1032"/>
      <c r="I4" s="1032"/>
      <c r="J4" s="1032"/>
      <c r="K4" s="1032"/>
      <c r="L4" s="1032"/>
      <c r="M4" s="1032"/>
      <c r="N4" s="1032"/>
      <c r="O4" s="1032"/>
      <c r="P4" s="1032"/>
      <c r="Q4" s="1032"/>
      <c r="R4" s="1032"/>
      <c r="S4" s="1032"/>
      <c r="T4" s="1032"/>
      <c r="U4" s="1032"/>
      <c r="V4" s="1032"/>
      <c r="W4" s="1032"/>
      <c r="X4" s="1032"/>
      <c r="Y4" s="1032"/>
      <c r="Z4" s="1032"/>
      <c r="AA4" s="1032"/>
      <c r="AB4" s="1032"/>
      <c r="AC4" s="1032"/>
      <c r="AD4" s="1032"/>
      <c r="AE4" s="1032"/>
    </row>
    <row r="5" spans="1:31" ht="15.95" customHeight="1" thickBot="1">
      <c r="A5" s="126"/>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row>
    <row r="6" spans="1:31" ht="21.75" customHeight="1" thickBot="1">
      <c r="A6" s="217"/>
      <c r="B6" s="218"/>
      <c r="C6" s="218"/>
      <c r="D6" s="218"/>
      <c r="E6" s="218"/>
      <c r="F6" s="218"/>
      <c r="G6" s="1263" t="s">
        <v>113</v>
      </c>
      <c r="H6" s="1264"/>
      <c r="I6" s="1264"/>
      <c r="J6" s="1264"/>
      <c r="K6" s="1264"/>
      <c r="L6" s="1264"/>
      <c r="M6" s="1264"/>
      <c r="N6" s="1264"/>
      <c r="O6" s="1264"/>
      <c r="P6" s="1264"/>
      <c r="Q6" s="1264"/>
      <c r="R6" s="1264"/>
      <c r="S6" s="1264"/>
      <c r="T6" s="1264"/>
      <c r="U6" s="1264"/>
      <c r="V6" s="1264"/>
      <c r="W6" s="1264"/>
      <c r="X6" s="1265"/>
      <c r="Y6" s="1262" t="str">
        <f>入力シート!$U$154</f>
        <v>該当なし</v>
      </c>
      <c r="Z6" s="1262"/>
      <c r="AA6" s="1262"/>
      <c r="AB6" s="1262"/>
      <c r="AC6" s="1262"/>
      <c r="AD6" s="1262"/>
      <c r="AE6" s="219"/>
    </row>
    <row r="7" spans="1:31" ht="15.95" customHeight="1">
      <c r="Y7" s="1262"/>
      <c r="Z7" s="1262"/>
      <c r="AA7" s="1262"/>
      <c r="AB7" s="1262"/>
      <c r="AC7" s="1262"/>
      <c r="AD7" s="1262"/>
    </row>
    <row r="8" spans="1:31" ht="15.95" customHeight="1" thickBot="1">
      <c r="D8" s="1035" t="s">
        <v>15</v>
      </c>
      <c r="E8" s="1035"/>
      <c r="F8" s="1035"/>
      <c r="G8" s="1035"/>
      <c r="K8" s="1003" t="s">
        <v>17</v>
      </c>
      <c r="L8" s="1003"/>
      <c r="M8" s="1003"/>
      <c r="N8" s="1003"/>
      <c r="O8" s="1003"/>
      <c r="P8" s="1003"/>
      <c r="Q8" s="1003"/>
      <c r="R8" s="1003"/>
    </row>
    <row r="9" spans="1:31" ht="18" customHeight="1" thickBot="1">
      <c r="C9" s="134" t="s">
        <v>18</v>
      </c>
      <c r="D9" s="162"/>
      <c r="E9" s="162"/>
      <c r="F9" s="162"/>
      <c r="G9" s="162"/>
      <c r="H9" s="163"/>
      <c r="J9" s="164" t="str">
        <f>IF(申請書!$R$24="","",申請書!$R$24)</f>
        <v/>
      </c>
      <c r="K9" s="165" t="str">
        <f>IF(申請書!$S$24="","",申請書!$S$24)</f>
        <v/>
      </c>
      <c r="L9" s="1037" t="str">
        <f>IF(申請書!$T$24="（　　）","（　　）",申請書!$T$24)</f>
        <v>（　　）</v>
      </c>
      <c r="M9" s="1038"/>
      <c r="N9" s="164" t="str">
        <f>IF(申請書!$V$24="","",申請書!$V$24)</f>
        <v/>
      </c>
      <c r="O9" s="166" t="str">
        <f>IF(申請書!$W$24="","",申請書!$W$24)</f>
        <v/>
      </c>
      <c r="P9" s="166" t="str">
        <f>IF(申請書!$X$24="","",申請書!$X$24)</f>
        <v/>
      </c>
      <c r="Q9" s="166" t="str">
        <f>IF(申請書!$Y$24="","",申請書!$Y$24)</f>
        <v/>
      </c>
      <c r="R9" s="166" t="str">
        <f>IF(申請書!$Z$24="","",申請書!$Z$24)</f>
        <v/>
      </c>
      <c r="S9" s="165" t="str">
        <f>IF(申請書!$AA$24="","",申請書!$AA$24)</f>
        <v/>
      </c>
    </row>
    <row r="10" spans="1:31" ht="15.95" customHeight="1">
      <c r="C10" s="167"/>
      <c r="D10" s="167"/>
      <c r="E10" s="167"/>
      <c r="F10" s="167"/>
      <c r="G10" s="167"/>
      <c r="H10" s="167"/>
      <c r="J10" s="167"/>
      <c r="K10" s="167"/>
      <c r="L10" s="168"/>
      <c r="M10" s="168"/>
      <c r="N10" s="167"/>
      <c r="O10" s="167"/>
      <c r="P10" s="167"/>
      <c r="Q10" s="167"/>
      <c r="R10" s="167"/>
      <c r="S10" s="167"/>
    </row>
    <row r="12" spans="1:31" ht="15.95" customHeight="1" thickBot="1">
      <c r="A12" s="126" t="s">
        <v>29</v>
      </c>
    </row>
    <row r="13" spans="1:31" ht="18" customHeight="1" thickBot="1">
      <c r="A13" s="144" t="s">
        <v>134</v>
      </c>
      <c r="C13" s="1039" t="s">
        <v>38</v>
      </c>
      <c r="D13" s="1040"/>
      <c r="E13" s="1040"/>
      <c r="F13" s="1040"/>
      <c r="G13" s="1041"/>
      <c r="H13" s="186" t="str">
        <f>MID(入力シート!$N$161,COLUMN()-7,1)</f>
        <v/>
      </c>
      <c r="I13" s="220" t="str">
        <f>MID(入力シート!$N$161,COLUMN()-7,1)</f>
        <v/>
      </c>
      <c r="J13" s="184"/>
      <c r="K13" s="184"/>
      <c r="L13" s="184"/>
      <c r="M13" s="1240" t="s">
        <v>114</v>
      </c>
      <c r="N13" s="1241"/>
      <c r="O13" s="1241"/>
      <c r="P13" s="1252"/>
      <c r="Q13" s="199" t="str">
        <f>入力シート!$T$161</f>
        <v/>
      </c>
      <c r="R13" s="184" t="s">
        <v>793</v>
      </c>
      <c r="S13" s="164" t="str">
        <f>IF(入力シート!$U$161="","",MID(TEXT(入力シート!$U$161,"00"),COLUMN()-18,1))</f>
        <v/>
      </c>
      <c r="T13" s="165" t="str">
        <f>IF(入力シート!$U$161="","",MID(TEXT(入力シート!$U$161,"00"),COLUMN()-18,1))</f>
        <v/>
      </c>
      <c r="U13" s="184" t="s">
        <v>784</v>
      </c>
      <c r="V13" s="164" t="str">
        <f>IF(入力シート!$W$161="","",MID(TEXT(入力シート!$W$161,"00"),COLUMN()-21,1))</f>
        <v/>
      </c>
      <c r="W13" s="165" t="str">
        <f>IF(入力シート!$W$161="","",MID(TEXT(入力シート!$W$161,"00"),COLUMN()-21,1))</f>
        <v/>
      </c>
      <c r="X13" s="184" t="s">
        <v>786</v>
      </c>
      <c r="Y13" s="221" t="str">
        <f>IF(入力シート!$Y$161="","",MID(TEXT(入力シート!$Y$161,"00"),COLUMN()-24,1))</f>
        <v/>
      </c>
      <c r="Z13" s="222" t="str">
        <f>IF(入力シート!$Y$161="","",MID(TEXT(入力シート!$Y$161,"00"),COLUMN()-24,1))</f>
        <v/>
      </c>
      <c r="AA13" s="184" t="s">
        <v>43</v>
      </c>
    </row>
    <row r="14" spans="1:31" ht="18" customHeight="1" thickBot="1">
      <c r="C14" s="170"/>
      <c r="D14" s="1072" t="s">
        <v>72</v>
      </c>
      <c r="E14" s="1072"/>
      <c r="F14" s="1072"/>
      <c r="G14" s="171"/>
      <c r="H14" s="164" t="str">
        <f>MID(入力シート!$H$155,COLUMN()-7,1)</f>
        <v/>
      </c>
      <c r="I14" s="166" t="str">
        <f>MID(入力シート!$H$155,COLUMN()-7,1)</f>
        <v/>
      </c>
      <c r="J14" s="166" t="str">
        <f>MID(入力シート!$H$155,COLUMN()-7,1)</f>
        <v/>
      </c>
      <c r="K14" s="166" t="str">
        <f>MID(入力シート!$H$155,COLUMN()-7,1)</f>
        <v/>
      </c>
      <c r="L14" s="166" t="str">
        <f>MID(入力シート!$H$155,COLUMN()-7,1)</f>
        <v/>
      </c>
      <c r="M14" s="166" t="str">
        <f>MID(入力シート!$H$155,COLUMN()-7,1)</f>
        <v/>
      </c>
      <c r="N14" s="166" t="str">
        <f>MID(入力シート!$H$155,COLUMN()-7,1)</f>
        <v/>
      </c>
      <c r="O14" s="166" t="str">
        <f>MID(入力シート!$H$155,COLUMN()-7,1)</f>
        <v/>
      </c>
      <c r="P14" s="166" t="str">
        <f>MID(入力シート!$H$155,COLUMN()-7,1)</f>
        <v/>
      </c>
      <c r="Q14" s="166" t="str">
        <f>MID(入力シート!$H$155,COLUMN()-7,1)</f>
        <v/>
      </c>
      <c r="R14" s="166" t="str">
        <f>MID(入力シート!$H$155,COLUMN()-7,1)</f>
        <v/>
      </c>
      <c r="S14" s="166" t="str">
        <f>MID(入力シート!$H$155,COLUMN()-7,1)</f>
        <v/>
      </c>
      <c r="T14" s="166" t="str">
        <f>MID(入力シート!$H$155,COLUMN()-7,1)</f>
        <v/>
      </c>
      <c r="U14" s="166" t="str">
        <f>MID(入力シート!$H$155,COLUMN()-7,1)</f>
        <v/>
      </c>
      <c r="V14" s="166" t="str">
        <f>MID(入力シート!$H$155,COLUMN()-7,1)</f>
        <v/>
      </c>
      <c r="W14" s="166" t="str">
        <f>MID(入力シート!$H$155,COLUMN()-7,1)</f>
        <v/>
      </c>
      <c r="X14" s="166" t="str">
        <f>MID(入力シート!$H$155,COLUMN()-7,1)</f>
        <v/>
      </c>
      <c r="Y14" s="166" t="str">
        <f>MID(入力シート!$H$155,COLUMN()-7,1)</f>
        <v/>
      </c>
      <c r="Z14" s="166" t="str">
        <f>MID(入力シート!$H$155,COLUMN()-7,1)</f>
        <v/>
      </c>
      <c r="AA14" s="165" t="str">
        <f>MID(入力シート!$H155,COLUMN()-7,1)</f>
        <v/>
      </c>
    </row>
    <row r="15" spans="1:31" ht="18" customHeight="1" thickBot="1">
      <c r="C15" s="170"/>
      <c r="D15" s="1072" t="s">
        <v>10</v>
      </c>
      <c r="E15" s="1072"/>
      <c r="F15" s="1072"/>
      <c r="G15" s="171"/>
      <c r="H15" s="164" t="str">
        <f>MID(入力シート!$H156,COLUMN()-7,1)</f>
        <v/>
      </c>
      <c r="I15" s="166" t="str">
        <f>MID(入力シート!$H$156,COLUMN()-7,1)</f>
        <v/>
      </c>
      <c r="J15" s="166" t="str">
        <f>MID(入力シート!$H$156,COLUMN()-7,1)</f>
        <v/>
      </c>
      <c r="K15" s="166" t="str">
        <f>MID(入力シート!$H$156,COLUMN()-7,1)</f>
        <v/>
      </c>
      <c r="L15" s="166" t="str">
        <f>MID(入力シート!$H$156,COLUMN()-7,1)</f>
        <v/>
      </c>
      <c r="M15" s="166" t="str">
        <f>MID(入力シート!$H$156,COLUMN()-7,1)</f>
        <v/>
      </c>
      <c r="N15" s="166" t="str">
        <f>MID(入力シート!$H$156,COLUMN()-7,1)</f>
        <v/>
      </c>
      <c r="O15" s="166" t="str">
        <f>MID(入力シート!$H$156,COLUMN()-7,1)</f>
        <v/>
      </c>
      <c r="P15" s="166" t="str">
        <f>MID(入力シート!$H$156,COLUMN()-7,1)</f>
        <v/>
      </c>
      <c r="Q15" s="166" t="str">
        <f>MID(入力シート!$H$156,COLUMN()-7,1)</f>
        <v/>
      </c>
      <c r="R15" s="166" t="str">
        <f>MID(入力シート!$H$156,COLUMN()-7,1)</f>
        <v/>
      </c>
      <c r="S15" s="166" t="str">
        <f>MID(入力シート!$H$156,COLUMN()-7,1)</f>
        <v/>
      </c>
      <c r="T15" s="166" t="str">
        <f>MID(入力シート!$H$156,COLUMN()-7,1)</f>
        <v/>
      </c>
      <c r="U15" s="166" t="str">
        <f>MID(入力シート!$H$156,COLUMN()-7,1)</f>
        <v/>
      </c>
      <c r="V15" s="166" t="str">
        <f>MID(入力シート!$H$156,COLUMN()-7,1)</f>
        <v/>
      </c>
      <c r="W15" s="166" t="str">
        <f>MID(入力シート!$H$156,COLUMN()-7,1)</f>
        <v/>
      </c>
      <c r="X15" s="166" t="str">
        <f>MID(入力シート!$H$156,COLUMN()-7,1)</f>
        <v/>
      </c>
      <c r="Y15" s="166" t="str">
        <f>MID(入力シート!$H$156,COLUMN()-7,1)</f>
        <v/>
      </c>
      <c r="Z15" s="166" t="str">
        <f>MID(入力シート!$H$156,COLUMN()-7,1)</f>
        <v/>
      </c>
      <c r="AA15" s="165" t="str">
        <f>MID(入力シート!$H$156,COLUMN()-7,1)</f>
        <v/>
      </c>
      <c r="AC15" s="1003" t="s">
        <v>35</v>
      </c>
      <c r="AD15" s="1003"/>
      <c r="AE15" s="1003"/>
    </row>
    <row r="16" spans="1:31" ht="18" customHeight="1" thickBot="1">
      <c r="C16" s="170"/>
      <c r="D16" s="1072" t="s">
        <v>40</v>
      </c>
      <c r="E16" s="1072"/>
      <c r="F16" s="1072"/>
      <c r="G16" s="171"/>
      <c r="H16" s="199" t="str">
        <f>入力シート!$K$160</f>
        <v/>
      </c>
      <c r="I16" s="184" t="s">
        <v>793</v>
      </c>
      <c r="J16" s="186" t="str">
        <f>IF(入力シート!$L$160="","",MID(TEXT(入力シート!$L$160,"00"),COLUMN()-9,1))</f>
        <v/>
      </c>
      <c r="K16" s="220" t="str">
        <f>IF(入力シート!$L$160="","",MID(TEXT(入力シート!$L$160,"00"),COLUMN()-9,1))</f>
        <v/>
      </c>
      <c r="L16" s="184" t="s">
        <v>784</v>
      </c>
      <c r="M16" s="164" t="str">
        <f>IF(入力シート!$N$160="","",MID(TEXT(入力シート!$N$160,"00"),COLUMN()-12,1))</f>
        <v/>
      </c>
      <c r="N16" s="165" t="str">
        <f>IF(入力シート!$N$160="","",MID(TEXT(入力シート!$N$160,"00"),COLUMN()-12,1))</f>
        <v/>
      </c>
      <c r="O16" s="184" t="s">
        <v>786</v>
      </c>
      <c r="P16" s="164" t="str">
        <f>IF(入力シート!$P$160="","",MID(TEXT(入力シート!$P$160,"00"),COLUMN()-15,1))</f>
        <v/>
      </c>
      <c r="Q16" s="165" t="str">
        <f>IF(入力シート!$P$160="","",MID(TEXT(入力シート!$P$160,"00"),COLUMN()-15,1))</f>
        <v/>
      </c>
      <c r="R16" s="184" t="s">
        <v>43</v>
      </c>
      <c r="S16" s="184"/>
      <c r="T16" s="184"/>
      <c r="U16" s="184"/>
      <c r="V16" s="184"/>
      <c r="W16" s="184"/>
      <c r="X16" s="184"/>
      <c r="Y16" s="184"/>
      <c r="Z16" s="184"/>
      <c r="AA16" s="184"/>
      <c r="AD16" s="152" t="s">
        <v>44</v>
      </c>
    </row>
    <row r="17" spans="1:31" ht="18" customHeight="1" thickBot="1">
      <c r="C17" s="1086" t="s">
        <v>117</v>
      </c>
      <c r="D17" s="1087"/>
      <c r="E17" s="1087"/>
      <c r="F17" s="1087"/>
      <c r="G17" s="1088"/>
      <c r="H17" s="164" t="str">
        <f>IF(入力シート!$X$158="","",MID(入力シート!$X$158,COLUMN()-7,1))</f>
        <v/>
      </c>
      <c r="I17" s="166" t="str">
        <f>MID(入力シート!$X$158,COLUMN()-7,1)</f>
        <v/>
      </c>
      <c r="J17" s="166" t="str">
        <f>MID(入力シート!$X$158,COLUMN()-7,1)</f>
        <v/>
      </c>
      <c r="K17" s="166" t="str">
        <f>MID(入力シート!$X$158,COLUMN()-7,1)</f>
        <v/>
      </c>
      <c r="L17" s="165" t="str">
        <f>MID(入力シート!$X$158,COLUMN()-7,1)</f>
        <v/>
      </c>
      <c r="M17" s="1244" t="s">
        <v>804</v>
      </c>
      <c r="N17" s="1227"/>
      <c r="O17" s="1227"/>
      <c r="P17" s="1245" t="s">
        <v>805</v>
      </c>
      <c r="Q17" s="1245"/>
      <c r="R17" s="1245"/>
      <c r="S17" s="1227" t="str">
        <f>入力シート!$H$158&amp;""</f>
        <v/>
      </c>
      <c r="T17" s="1227"/>
      <c r="U17" s="1227"/>
      <c r="V17" s="1226" t="s">
        <v>806</v>
      </c>
      <c r="W17" s="1226"/>
      <c r="X17" s="1227" t="str">
        <f>入力シート!$L$158&amp;""</f>
        <v/>
      </c>
      <c r="Y17" s="1227"/>
      <c r="Z17" s="1227"/>
      <c r="AA17" s="1077" t="s">
        <v>68</v>
      </c>
      <c r="AB17" s="1077"/>
      <c r="AC17" s="185"/>
      <c r="AD17" s="185"/>
      <c r="AE17" s="172"/>
    </row>
    <row r="18" spans="1:31" ht="18" customHeight="1">
      <c r="C18" s="1078"/>
      <c r="D18" s="1080" t="s">
        <v>118</v>
      </c>
      <c r="E18" s="1080"/>
      <c r="F18" s="1080"/>
      <c r="G18" s="1082"/>
      <c r="H18" s="187" t="str">
        <f>MID(入力シート!$H$159,COLUMN(A18),1)</f>
        <v/>
      </c>
      <c r="I18" s="188" t="str">
        <f>MID(入力シート!$H$159,COLUMN(B18),1)</f>
        <v/>
      </c>
      <c r="J18" s="188" t="str">
        <f>MID(入力シート!$H$159,COLUMN(C18),1)</f>
        <v/>
      </c>
      <c r="K18" s="188" t="str">
        <f>MID(入力シート!$H$159,COLUMN(D18),1)</f>
        <v/>
      </c>
      <c r="L18" s="188" t="str">
        <f>MID(入力シート!$H$159,COLUMN(E18),1)</f>
        <v/>
      </c>
      <c r="M18" s="188" t="str">
        <f>MID(入力シート!$H$159,COLUMN(F18),1)</f>
        <v/>
      </c>
      <c r="N18" s="188" t="str">
        <f>MID(入力シート!$H$159,COLUMN(G18),1)</f>
        <v/>
      </c>
      <c r="O18" s="188" t="str">
        <f>MID(入力シート!$H$159,COLUMN(H18),1)</f>
        <v/>
      </c>
      <c r="P18" s="188" t="str">
        <f>MID(入力シート!$H$159,COLUMN(I18),1)</f>
        <v/>
      </c>
      <c r="Q18" s="188" t="str">
        <f>MID(入力シート!$H$159,COLUMN(J18),1)</f>
        <v/>
      </c>
      <c r="R18" s="188" t="str">
        <f>MID(入力シート!$H$159,COLUMN(K18),1)</f>
        <v/>
      </c>
      <c r="S18" s="188" t="str">
        <f>MID(入力シート!$H$159,COLUMN(L18),1)</f>
        <v/>
      </c>
      <c r="T18" s="188" t="str">
        <f>MID(入力シート!$H$159,COLUMN(M18),1)</f>
        <v/>
      </c>
      <c r="U18" s="188" t="str">
        <f>MID(入力シート!$H$159,COLUMN(N18),1)</f>
        <v/>
      </c>
      <c r="V18" s="188" t="str">
        <f>MID(入力シート!$H$159,COLUMN(O18),1)</f>
        <v/>
      </c>
      <c r="W18" s="188" t="str">
        <f>MID(入力シート!$H$159,COLUMN(P18),1)</f>
        <v/>
      </c>
      <c r="X18" s="188" t="str">
        <f>MID(入力シート!$H$159,COLUMN(Q18),1)</f>
        <v/>
      </c>
      <c r="Y18" s="188" t="str">
        <f>MID(入力シート!$H$159,COLUMN(R18),1)</f>
        <v/>
      </c>
      <c r="Z18" s="188" t="str">
        <f>MID(入力シート!$H$159,COLUMN(S18),1)</f>
        <v/>
      </c>
      <c r="AA18" s="189" t="str">
        <f>MID(入力シート!$H$159,COLUMN(T18),1)</f>
        <v/>
      </c>
      <c r="AB18" s="172"/>
      <c r="AC18" s="172"/>
      <c r="AD18" s="172"/>
      <c r="AE18" s="172"/>
    </row>
    <row r="19" spans="1:31" ht="18" customHeight="1" thickBot="1">
      <c r="C19" s="1079"/>
      <c r="D19" s="1081"/>
      <c r="E19" s="1081"/>
      <c r="F19" s="1081"/>
      <c r="G19" s="1083"/>
      <c r="H19" s="190" t="str">
        <f>MID(入力シート!$H$159,COLUMN(U18),1)</f>
        <v/>
      </c>
      <c r="I19" s="191" t="str">
        <f>MID(入力シート!$H$159,COLUMN(V18),1)</f>
        <v/>
      </c>
      <c r="J19" s="191" t="str">
        <f>MID(入力シート!$H$159,COLUMN(W18),1)</f>
        <v/>
      </c>
      <c r="K19" s="191" t="str">
        <f>MID(入力シート!$H$159,COLUMN(X18),1)</f>
        <v/>
      </c>
      <c r="L19" s="191" t="str">
        <f>MID(入力シート!$H$159,COLUMN(Y18),1)</f>
        <v/>
      </c>
      <c r="M19" s="191" t="str">
        <f>MID(入力シート!$H$159,COLUMN(Z18),1)</f>
        <v/>
      </c>
      <c r="N19" s="191" t="str">
        <f>MID(入力シート!$H$159,COLUMN(AA18),1)</f>
        <v/>
      </c>
      <c r="O19" s="191" t="str">
        <f>MID(入力シート!$H$159,COLUMN(AB18),1)</f>
        <v/>
      </c>
      <c r="P19" s="191" t="str">
        <f>MID(入力シート!$H$159,COLUMN(AC18),1)</f>
        <v/>
      </c>
      <c r="Q19" s="191" t="str">
        <f>MID(入力シート!$H$159,COLUMN(AD18),1)</f>
        <v/>
      </c>
      <c r="R19" s="191" t="str">
        <f>MID(入力シート!$H$159,COLUMN(AE18),1)</f>
        <v/>
      </c>
      <c r="S19" s="191" t="str">
        <f>MID(入力シート!$H$159,COLUMN(AF18),1)</f>
        <v/>
      </c>
      <c r="T19" s="191" t="str">
        <f>MID(入力シート!$H$159,COLUMN(AG18),1)</f>
        <v/>
      </c>
      <c r="U19" s="191" t="str">
        <f>MID(入力シート!$H$159,COLUMN(AH18),1)</f>
        <v/>
      </c>
      <c r="V19" s="191" t="str">
        <f>MID(入力シート!$H$159,COLUMN(AI18),1)</f>
        <v/>
      </c>
      <c r="W19" s="191" t="str">
        <f>MID(入力シート!$H$159,COLUMN(AJ18),1)</f>
        <v/>
      </c>
      <c r="X19" s="191" t="str">
        <f>MID(入力シート!$H$159,COLUMN(AK18),1)</f>
        <v/>
      </c>
      <c r="Y19" s="191" t="str">
        <f>MID(入力シート!$H$159,COLUMN(AL18),1)</f>
        <v/>
      </c>
      <c r="Z19" s="191" t="str">
        <f>MID(入力シート!$H$159,COLUMN(AM18),1)</f>
        <v/>
      </c>
      <c r="AA19" s="192" t="str">
        <f>MID(入力シート!$H$159,COLUMN(AN18),1)</f>
        <v/>
      </c>
      <c r="AB19" s="172"/>
      <c r="AC19" s="172"/>
      <c r="AD19" s="172"/>
      <c r="AE19" s="172"/>
    </row>
    <row r="20" spans="1:31" ht="18" customHeight="1"/>
    <row r="21" spans="1:31" s="167" customFormat="1" ht="9.9499999999999993" customHeight="1" thickBot="1">
      <c r="A21" s="161"/>
      <c r="C21" s="217"/>
      <c r="D21" s="217"/>
      <c r="E21" s="217"/>
      <c r="F21" s="217"/>
      <c r="G21" s="217"/>
      <c r="H21" s="161"/>
      <c r="I21" s="161"/>
      <c r="J21" s="161"/>
      <c r="K21" s="161"/>
      <c r="L21" s="161"/>
      <c r="M21" s="161"/>
      <c r="N21" s="185"/>
      <c r="O21" s="185"/>
      <c r="P21" s="185"/>
      <c r="Q21" s="161"/>
      <c r="R21" s="161"/>
      <c r="S21" s="161"/>
      <c r="T21" s="161"/>
      <c r="U21" s="161"/>
      <c r="V21" s="161"/>
      <c r="W21" s="161"/>
      <c r="X21" s="161"/>
      <c r="Y21" s="161"/>
      <c r="Z21" s="161"/>
      <c r="AA21" s="161"/>
    </row>
    <row r="22" spans="1:31" s="167" customFormat="1" ht="18" customHeight="1" thickBot="1">
      <c r="A22" s="144" t="s">
        <v>134</v>
      </c>
      <c r="B22" s="122"/>
      <c r="C22" s="1039" t="s">
        <v>38</v>
      </c>
      <c r="D22" s="1040"/>
      <c r="E22" s="1040"/>
      <c r="F22" s="1040"/>
      <c r="G22" s="1041"/>
      <c r="H22" s="164" t="str">
        <f>MID(入力シート!$N$168,COLUMN()-7,1)</f>
        <v/>
      </c>
      <c r="I22" s="165" t="str">
        <f>MID(入力シート!$N$168,COLUMN()-7,1)</f>
        <v/>
      </c>
      <c r="J22" s="184"/>
      <c r="K22" s="184"/>
      <c r="L22" s="184"/>
      <c r="M22" s="1240" t="s">
        <v>807</v>
      </c>
      <c r="N22" s="1241"/>
      <c r="O22" s="1241"/>
      <c r="P22" s="1252"/>
      <c r="Q22" s="199" t="str">
        <f>入力シート!$T$168</f>
        <v/>
      </c>
      <c r="R22" s="184" t="s">
        <v>793</v>
      </c>
      <c r="S22" s="164" t="str">
        <f>IF(入力シート!$U$168="","",MID(TEXT(入力シート!$U$168,"00"),COLUMN()-18,1))</f>
        <v/>
      </c>
      <c r="T22" s="165" t="str">
        <f>IF(入力シート!$U$168="","",MID(TEXT(入力シート!$U$168,"00"),COLUMN()-18,1))</f>
        <v/>
      </c>
      <c r="U22" s="184" t="s">
        <v>784</v>
      </c>
      <c r="V22" s="164" t="str">
        <f>IF(入力シート!$W$168="","",MID(TEXT(入力シート!$W$168,"00"),COLUMN()-21,1))</f>
        <v/>
      </c>
      <c r="W22" s="165" t="str">
        <f>IF(入力シート!$W$168="","",MID(TEXT(入力シート!$W$168,"00"),COLUMN()-21,1))</f>
        <v/>
      </c>
      <c r="X22" s="184" t="s">
        <v>786</v>
      </c>
      <c r="Y22" s="221" t="str">
        <f>IF(入力シート!$Y$168="","",MID(TEXT(入力シート!$Y$168,"00"),COLUMN()-24,1))</f>
        <v/>
      </c>
      <c r="Z22" s="222" t="str">
        <f>IF(入力シート!$Y$168="","",MID(TEXT(入力シート!$Y$168,"00"),COLUMN()-24,1))</f>
        <v/>
      </c>
      <c r="AA22" s="184" t="s">
        <v>794</v>
      </c>
      <c r="AB22" s="122"/>
      <c r="AC22" s="122"/>
      <c r="AD22" s="122"/>
      <c r="AE22" s="122"/>
    </row>
    <row r="23" spans="1:31" s="167" customFormat="1" ht="18" customHeight="1" thickBot="1">
      <c r="A23" s="122"/>
      <c r="B23" s="122"/>
      <c r="C23" s="170"/>
      <c r="D23" s="1072" t="s">
        <v>72</v>
      </c>
      <c r="E23" s="1072"/>
      <c r="F23" s="1072"/>
      <c r="G23" s="171"/>
      <c r="H23" s="164" t="str">
        <f>MID(入力シート!$H$162,COLUMN()-7,1)</f>
        <v/>
      </c>
      <c r="I23" s="166" t="str">
        <f>MID(入力シート!$H$162,COLUMN()-7,1)</f>
        <v/>
      </c>
      <c r="J23" s="166" t="str">
        <f>MID(入力シート!$H$162,COLUMN()-7,1)</f>
        <v/>
      </c>
      <c r="K23" s="166" t="str">
        <f>MID(入力シート!$H$162,COLUMN()-7,1)</f>
        <v/>
      </c>
      <c r="L23" s="166" t="str">
        <f>MID(入力シート!$H$162,COLUMN()-7,1)</f>
        <v/>
      </c>
      <c r="M23" s="166" t="str">
        <f>MID(入力シート!$H$162,COLUMN()-7,1)</f>
        <v/>
      </c>
      <c r="N23" s="166" t="str">
        <f>MID(入力シート!$H$162,COLUMN()-7,1)</f>
        <v/>
      </c>
      <c r="O23" s="166" t="str">
        <f>MID(入力シート!$H$162,COLUMN()-7,1)</f>
        <v/>
      </c>
      <c r="P23" s="166" t="str">
        <f>MID(入力シート!$H$162,COLUMN()-7,1)</f>
        <v/>
      </c>
      <c r="Q23" s="166" t="str">
        <f>MID(入力シート!$H$162,COLUMN()-7,1)</f>
        <v/>
      </c>
      <c r="R23" s="166" t="str">
        <f>MID(入力シート!$H$162,COLUMN()-7,1)</f>
        <v/>
      </c>
      <c r="S23" s="166" t="str">
        <f>MID(入力シート!$H$162,COLUMN()-7,1)</f>
        <v/>
      </c>
      <c r="T23" s="166" t="str">
        <f>MID(入力シート!$H$162,COLUMN()-7,1)</f>
        <v/>
      </c>
      <c r="U23" s="166" t="str">
        <f>MID(入力シート!$H$162,COLUMN()-7,1)</f>
        <v/>
      </c>
      <c r="V23" s="166" t="str">
        <f>MID(入力シート!$H$162,COLUMN()-7,1)</f>
        <v/>
      </c>
      <c r="W23" s="166" t="str">
        <f>MID(入力シート!$H$162,COLUMN()-7,1)</f>
        <v/>
      </c>
      <c r="X23" s="166" t="str">
        <f>MID(入力シート!$H$162,COLUMN()-7,1)</f>
        <v/>
      </c>
      <c r="Y23" s="166" t="str">
        <f>MID(入力シート!$H$162,COLUMN()-7,1)</f>
        <v/>
      </c>
      <c r="Z23" s="166" t="str">
        <f>MID(入力シート!$H$162,COLUMN()-7,1)</f>
        <v/>
      </c>
      <c r="AA23" s="165" t="str">
        <f>MID(入力シート!$H162,COLUMN()-7,1)</f>
        <v/>
      </c>
      <c r="AB23" s="122"/>
      <c r="AC23" s="122"/>
      <c r="AD23" s="122"/>
      <c r="AE23" s="122"/>
    </row>
    <row r="24" spans="1:31" s="167" customFormat="1" ht="18" customHeight="1" thickBot="1">
      <c r="A24" s="122"/>
      <c r="B24" s="122"/>
      <c r="C24" s="170"/>
      <c r="D24" s="1072" t="s">
        <v>10</v>
      </c>
      <c r="E24" s="1072"/>
      <c r="F24" s="1072"/>
      <c r="G24" s="171"/>
      <c r="H24" s="164" t="str">
        <f>MID(入力シート!$H163,COLUMN()-7,1)</f>
        <v/>
      </c>
      <c r="I24" s="166" t="str">
        <f>MID(入力シート!$H$163,COLUMN()-7,1)</f>
        <v/>
      </c>
      <c r="J24" s="166" t="str">
        <f>MID(入力シート!$H$163,COLUMN()-7,1)</f>
        <v/>
      </c>
      <c r="K24" s="166" t="str">
        <f>MID(入力シート!$H$163,COLUMN()-7,1)</f>
        <v/>
      </c>
      <c r="L24" s="166" t="str">
        <f>MID(入力シート!$H$163,COLUMN()-7,1)</f>
        <v/>
      </c>
      <c r="M24" s="166" t="str">
        <f>MID(入力シート!$H$163,COLUMN()-7,1)</f>
        <v/>
      </c>
      <c r="N24" s="166" t="str">
        <f>MID(入力シート!$H$163,COLUMN()-7,1)</f>
        <v/>
      </c>
      <c r="O24" s="166" t="str">
        <f>MID(入力シート!$H$163,COLUMN()-7,1)</f>
        <v/>
      </c>
      <c r="P24" s="166" t="str">
        <f>MID(入力シート!$H$163,COLUMN()-7,1)</f>
        <v/>
      </c>
      <c r="Q24" s="166" t="str">
        <f>MID(入力シート!$H$163,COLUMN()-7,1)</f>
        <v/>
      </c>
      <c r="R24" s="166" t="str">
        <f>MID(入力シート!$H$163,COLUMN()-7,1)</f>
        <v/>
      </c>
      <c r="S24" s="166" t="str">
        <f>MID(入力シート!$H$163,COLUMN()-7,1)</f>
        <v/>
      </c>
      <c r="T24" s="166" t="str">
        <f>MID(入力シート!$H$163,COLUMN()-7,1)</f>
        <v/>
      </c>
      <c r="U24" s="166" t="str">
        <f>MID(入力シート!$H$163,COLUMN()-7,1)</f>
        <v/>
      </c>
      <c r="V24" s="166" t="str">
        <f>MID(入力シート!$H$163,COLUMN()-7,1)</f>
        <v/>
      </c>
      <c r="W24" s="166" t="str">
        <f>MID(入力シート!$H$163,COLUMN()-7,1)</f>
        <v/>
      </c>
      <c r="X24" s="166" t="str">
        <f>MID(入力シート!$H$163,COLUMN()-7,1)</f>
        <v/>
      </c>
      <c r="Y24" s="166" t="str">
        <f>MID(入力シート!$H$163,COLUMN()-7,1)</f>
        <v/>
      </c>
      <c r="Z24" s="166" t="str">
        <f>MID(入力シート!$H$163,COLUMN()-7,1)</f>
        <v/>
      </c>
      <c r="AA24" s="165" t="str">
        <f>MID(入力シート!$H$163,COLUMN()-7,1)</f>
        <v/>
      </c>
      <c r="AB24" s="122"/>
      <c r="AC24" s="1003" t="s">
        <v>35</v>
      </c>
      <c r="AD24" s="1003"/>
      <c r="AE24" s="1003"/>
    </row>
    <row r="25" spans="1:31" s="167" customFormat="1" ht="18" customHeight="1" thickBot="1">
      <c r="A25" s="122"/>
      <c r="B25" s="122"/>
      <c r="C25" s="170"/>
      <c r="D25" s="1072" t="s">
        <v>40</v>
      </c>
      <c r="E25" s="1072"/>
      <c r="F25" s="1072"/>
      <c r="G25" s="171"/>
      <c r="H25" s="199" t="str">
        <f>入力シート!$K$167</f>
        <v/>
      </c>
      <c r="I25" s="184" t="s">
        <v>793</v>
      </c>
      <c r="J25" s="186" t="str">
        <f>IF(入力シート!$L$167="","",MID(TEXT(入力シート!$L$167,"00"),COLUMN()-9,1))</f>
        <v/>
      </c>
      <c r="K25" s="220" t="str">
        <f>IF(入力シート!$L$167="","",MID(TEXT(入力シート!$L$167,"00"),COLUMN()-9,1))</f>
        <v/>
      </c>
      <c r="L25" s="184" t="s">
        <v>784</v>
      </c>
      <c r="M25" s="164" t="str">
        <f>IF(入力シート!$N$167="","",MID(TEXT(入力シート!$N$167,"00"),COLUMN()-12,1))</f>
        <v/>
      </c>
      <c r="N25" s="165" t="str">
        <f>IF(入力シート!$N$167="","",MID(TEXT(入力シート!$N$167,"00"),COLUMN()-12,1))</f>
        <v/>
      </c>
      <c r="O25" s="184" t="s">
        <v>786</v>
      </c>
      <c r="P25" s="164" t="str">
        <f>IF(入力シート!$P$167="","",MID(TEXT(入力シート!$P$167,"00"),COLUMN()-15,1))</f>
        <v/>
      </c>
      <c r="Q25" s="165" t="str">
        <f>IF(入力シート!$P$167="","",MID(TEXT(入力シート!$P$167,"00"),COLUMN()-15,1))</f>
        <v/>
      </c>
      <c r="R25" s="184" t="s">
        <v>794</v>
      </c>
      <c r="S25" s="184"/>
      <c r="T25" s="184"/>
      <c r="U25" s="184"/>
      <c r="V25" s="184"/>
      <c r="W25" s="184"/>
      <c r="X25" s="184"/>
      <c r="Y25" s="184"/>
      <c r="Z25" s="184"/>
      <c r="AA25" s="184"/>
      <c r="AB25" s="122"/>
      <c r="AC25" s="122"/>
      <c r="AD25" s="152" t="s">
        <v>44</v>
      </c>
      <c r="AE25" s="122"/>
    </row>
    <row r="26" spans="1:31" s="167" customFormat="1" ht="18" customHeight="1" thickBot="1">
      <c r="A26" s="122"/>
      <c r="B26" s="122"/>
      <c r="C26" s="1086" t="s">
        <v>117</v>
      </c>
      <c r="D26" s="1087"/>
      <c r="E26" s="1087"/>
      <c r="F26" s="1087"/>
      <c r="G26" s="1088"/>
      <c r="H26" s="164" t="str">
        <f>MID(入力シート!$X$165,COLUMN()-7,1)</f>
        <v/>
      </c>
      <c r="I26" s="166" t="str">
        <f>MID(入力シート!$X$165,COLUMN()-7,1)</f>
        <v/>
      </c>
      <c r="J26" s="166" t="str">
        <f>MID(入力シート!$X$165,COLUMN()-7,1)</f>
        <v/>
      </c>
      <c r="K26" s="166" t="str">
        <f>MID(入力シート!$X$165,COLUMN()-7,1)</f>
        <v/>
      </c>
      <c r="L26" s="165" t="str">
        <f>MID(入力シート!$X$165,COLUMN()-7,1)</f>
        <v/>
      </c>
      <c r="M26" s="1244" t="s">
        <v>804</v>
      </c>
      <c r="N26" s="1227"/>
      <c r="O26" s="1227"/>
      <c r="P26" s="1245" t="s">
        <v>805</v>
      </c>
      <c r="Q26" s="1245"/>
      <c r="R26" s="1245"/>
      <c r="S26" s="1227" t="str">
        <f>入力シート!$H$165&amp;""</f>
        <v/>
      </c>
      <c r="T26" s="1227"/>
      <c r="U26" s="1227"/>
      <c r="V26" s="1226" t="s">
        <v>806</v>
      </c>
      <c r="W26" s="1226"/>
      <c r="X26" s="1227" t="str">
        <f>入力シート!$L$165&amp;""</f>
        <v/>
      </c>
      <c r="Y26" s="1227"/>
      <c r="Z26" s="1227"/>
      <c r="AA26" s="1077" t="s">
        <v>68</v>
      </c>
      <c r="AB26" s="1077"/>
      <c r="AC26" s="185"/>
      <c r="AD26" s="185"/>
      <c r="AE26" s="172"/>
    </row>
    <row r="27" spans="1:31" s="167" customFormat="1" ht="18" customHeight="1">
      <c r="A27" s="122"/>
      <c r="B27" s="122"/>
      <c r="C27" s="1078"/>
      <c r="D27" s="1080" t="s">
        <v>118</v>
      </c>
      <c r="E27" s="1080"/>
      <c r="F27" s="1080"/>
      <c r="G27" s="1082"/>
      <c r="H27" s="187" t="str">
        <f>MID(入力シート!$H$166,COLUMN(A27),1)</f>
        <v/>
      </c>
      <c r="I27" s="188" t="str">
        <f>MID(入力シート!$H$166,COLUMN(B27),1)</f>
        <v/>
      </c>
      <c r="J27" s="188" t="str">
        <f>MID(入力シート!$H$166,COLUMN(C27),1)</f>
        <v/>
      </c>
      <c r="K27" s="188" t="str">
        <f>MID(入力シート!$H$166,COLUMN(D27),1)</f>
        <v/>
      </c>
      <c r="L27" s="188" t="str">
        <f>MID(入力シート!$H$166,COLUMN(E27),1)</f>
        <v/>
      </c>
      <c r="M27" s="188" t="str">
        <f>MID(入力シート!$H$166,COLUMN(F27),1)</f>
        <v/>
      </c>
      <c r="N27" s="188" t="str">
        <f>MID(入力シート!$H$166,COLUMN(G27),1)</f>
        <v/>
      </c>
      <c r="O27" s="188" t="str">
        <f>MID(入力シート!$H$166,COLUMN(H27),1)</f>
        <v/>
      </c>
      <c r="P27" s="188" t="str">
        <f>MID(入力シート!$H$166,COLUMN(I27),1)</f>
        <v/>
      </c>
      <c r="Q27" s="188" t="str">
        <f>MID(入力シート!$H$166,COLUMN(J27),1)</f>
        <v/>
      </c>
      <c r="R27" s="188" t="str">
        <f>MID(入力シート!$H$166,COLUMN(K27),1)</f>
        <v/>
      </c>
      <c r="S27" s="188" t="str">
        <f>MID(入力シート!$H$166,COLUMN(L27),1)</f>
        <v/>
      </c>
      <c r="T27" s="188" t="str">
        <f>MID(入力シート!$H$166,COLUMN(M27),1)</f>
        <v/>
      </c>
      <c r="U27" s="188" t="str">
        <f>MID(入力シート!$H$166,COLUMN(N27),1)</f>
        <v/>
      </c>
      <c r="V27" s="188" t="str">
        <f>MID(入力シート!$H$166,COLUMN(O27),1)</f>
        <v/>
      </c>
      <c r="W27" s="188" t="str">
        <f>MID(入力シート!$H$166,COLUMN(P27),1)</f>
        <v/>
      </c>
      <c r="X27" s="188" t="str">
        <f>MID(入力シート!$H$166,COLUMN(Q27),1)</f>
        <v/>
      </c>
      <c r="Y27" s="188" t="str">
        <f>MID(入力シート!$H$166,COLUMN(R27),1)</f>
        <v/>
      </c>
      <c r="Z27" s="188" t="str">
        <f>MID(入力シート!$H$166,COLUMN(S27),1)</f>
        <v/>
      </c>
      <c r="AA27" s="189" t="str">
        <f>MID(入力シート!$H$166,COLUMN(T27),1)</f>
        <v/>
      </c>
      <c r="AB27" s="172"/>
      <c r="AC27" s="172"/>
      <c r="AD27" s="172"/>
      <c r="AE27" s="172"/>
    </row>
    <row r="28" spans="1:31" s="167" customFormat="1" ht="18" customHeight="1" thickBot="1">
      <c r="A28" s="122"/>
      <c r="B28" s="122"/>
      <c r="C28" s="1079"/>
      <c r="D28" s="1081"/>
      <c r="E28" s="1081"/>
      <c r="F28" s="1081"/>
      <c r="G28" s="1083"/>
      <c r="H28" s="190" t="str">
        <f>MID(入力シート!$H$166,COLUMN(U27),1)</f>
        <v/>
      </c>
      <c r="I28" s="191" t="str">
        <f>MID(入力シート!$H$166,COLUMN(V27),1)</f>
        <v/>
      </c>
      <c r="J28" s="191" t="str">
        <f>MID(入力シート!$H$166,COLUMN(W27),1)</f>
        <v/>
      </c>
      <c r="K28" s="191" t="str">
        <f>MID(入力シート!$H$166,COLUMN(X27),1)</f>
        <v/>
      </c>
      <c r="L28" s="191" t="str">
        <f>MID(入力シート!$H$166,COLUMN(Y27),1)</f>
        <v/>
      </c>
      <c r="M28" s="191" t="str">
        <f>MID(入力シート!$H$166,COLUMN(Z27),1)</f>
        <v/>
      </c>
      <c r="N28" s="191" t="str">
        <f>MID(入力シート!$H$166,COLUMN(AA27),1)</f>
        <v/>
      </c>
      <c r="O28" s="191" t="str">
        <f>MID(入力シート!$H$166,COLUMN(AB27),1)</f>
        <v/>
      </c>
      <c r="P28" s="191" t="str">
        <f>MID(入力シート!$H$166,COLUMN(AC27),1)</f>
        <v/>
      </c>
      <c r="Q28" s="191" t="str">
        <f>MID(入力シート!$H$166,COLUMN(AD27),1)</f>
        <v/>
      </c>
      <c r="R28" s="191" t="str">
        <f>MID(入力シート!$H$166,COLUMN(AE27),1)</f>
        <v/>
      </c>
      <c r="S28" s="191" t="str">
        <f>MID(入力シート!$H$166,COLUMN(AF27),1)</f>
        <v/>
      </c>
      <c r="T28" s="191" t="str">
        <f>MID(入力シート!$H$166,COLUMN(AG27),1)</f>
        <v/>
      </c>
      <c r="U28" s="191" t="str">
        <f>MID(入力シート!$H$166,COLUMN(AH27),1)</f>
        <v/>
      </c>
      <c r="V28" s="191" t="str">
        <f>MID(入力シート!$H$166,COLUMN(AI27),1)</f>
        <v/>
      </c>
      <c r="W28" s="191" t="str">
        <f>MID(入力シート!$H$166,COLUMN(AJ27),1)</f>
        <v/>
      </c>
      <c r="X28" s="191" t="str">
        <f>MID(入力シート!$H$166,COLUMN(AK27),1)</f>
        <v/>
      </c>
      <c r="Y28" s="191" t="str">
        <f>MID(入力シート!$H$166,COLUMN(AL27),1)</f>
        <v/>
      </c>
      <c r="Z28" s="191" t="str">
        <f>MID(入力シート!$H$166,COLUMN(AM27),1)</f>
        <v/>
      </c>
      <c r="AA28" s="192" t="str">
        <f>MID(入力シート!$H$166,COLUMN(AN27),1)</f>
        <v/>
      </c>
      <c r="AB28" s="172"/>
      <c r="AC28" s="172"/>
      <c r="AD28" s="172"/>
      <c r="AE28" s="172"/>
    </row>
    <row r="29" spans="1:31" s="167" customFormat="1" ht="18" customHeight="1">
      <c r="D29" s="217"/>
      <c r="E29" s="217"/>
      <c r="F29" s="217"/>
      <c r="H29" s="161"/>
      <c r="I29" s="161"/>
      <c r="J29" s="161"/>
      <c r="K29" s="161"/>
      <c r="L29" s="161"/>
      <c r="M29" s="161"/>
      <c r="N29" s="161"/>
      <c r="O29" s="185"/>
      <c r="P29" s="185"/>
      <c r="Q29" s="185"/>
      <c r="R29" s="185"/>
      <c r="S29" s="185"/>
      <c r="T29" s="185"/>
      <c r="U29" s="185"/>
      <c r="V29" s="185"/>
      <c r="W29" s="185"/>
      <c r="X29" s="185"/>
      <c r="Y29" s="185"/>
      <c r="Z29" s="185"/>
      <c r="AA29" s="185"/>
      <c r="AB29" s="217"/>
      <c r="AC29" s="217"/>
      <c r="AD29" s="217"/>
    </row>
    <row r="30" spans="1:31" s="167" customFormat="1" ht="9.9499999999999993" customHeight="1" thickBot="1">
      <c r="D30" s="217"/>
      <c r="E30" s="217"/>
      <c r="F30" s="217"/>
      <c r="H30" s="161"/>
      <c r="I30" s="161"/>
      <c r="J30" s="161"/>
      <c r="K30" s="161"/>
      <c r="L30" s="161"/>
      <c r="M30" s="161"/>
      <c r="N30" s="161"/>
      <c r="O30" s="161"/>
      <c r="P30" s="161"/>
      <c r="Q30" s="161"/>
      <c r="R30" s="161"/>
      <c r="S30" s="161"/>
      <c r="T30" s="161"/>
      <c r="U30" s="161"/>
      <c r="V30" s="161"/>
      <c r="W30" s="161"/>
      <c r="X30" s="161"/>
      <c r="Y30" s="161"/>
      <c r="Z30" s="161"/>
      <c r="AA30" s="161"/>
    </row>
    <row r="31" spans="1:31" s="167" customFormat="1" ht="18" customHeight="1" thickBot="1">
      <c r="A31" s="144" t="s">
        <v>134</v>
      </c>
      <c r="B31" s="122"/>
      <c r="C31" s="1039" t="s">
        <v>38</v>
      </c>
      <c r="D31" s="1040"/>
      <c r="E31" s="1040"/>
      <c r="F31" s="1040"/>
      <c r="G31" s="1041"/>
      <c r="H31" s="164" t="str">
        <f>MID(入力シート!$N$175,COLUMN()-7,1)</f>
        <v/>
      </c>
      <c r="I31" s="165" t="str">
        <f>MID(入力シート!$N$175,COLUMN()-7,1)</f>
        <v/>
      </c>
      <c r="J31" s="184"/>
      <c r="K31" s="184"/>
      <c r="L31" s="184"/>
      <c r="M31" s="1240" t="s">
        <v>807</v>
      </c>
      <c r="N31" s="1241"/>
      <c r="O31" s="1241"/>
      <c r="P31" s="1252"/>
      <c r="Q31" s="199" t="str">
        <f>入力シート!$T$175</f>
        <v/>
      </c>
      <c r="R31" s="184" t="s">
        <v>793</v>
      </c>
      <c r="S31" s="164" t="str">
        <f>IF(入力シート!$U$175="","",MID(TEXT(入力シート!$U$175,"00"),COLUMN()-18,1))</f>
        <v/>
      </c>
      <c r="T31" s="165" t="str">
        <f>IF(入力シート!$U$175="","",MID(TEXT(入力シート!$U$175,"00"),COLUMN()-18,1))</f>
        <v/>
      </c>
      <c r="U31" s="184" t="s">
        <v>784</v>
      </c>
      <c r="V31" s="164" t="str">
        <f>IF(入力シート!$W$175="","",MID(TEXT(入力シート!$W$175,"00"),COLUMN()-21,1))</f>
        <v/>
      </c>
      <c r="W31" s="165" t="str">
        <f>IF(入力シート!$W$175="","",MID(TEXT(入力シート!$W$175,"00"),COLUMN()-21,1))</f>
        <v/>
      </c>
      <c r="X31" s="184" t="s">
        <v>786</v>
      </c>
      <c r="Y31" s="221" t="str">
        <f>IF(入力シート!$Y$175="","",MID(TEXT(入力シート!$Y$175,"00"),COLUMN()-24,1))</f>
        <v/>
      </c>
      <c r="Z31" s="222" t="str">
        <f>IF(入力シート!$Y$175="","",MID(TEXT(入力シート!$Y$175,"00"),COLUMN()-24,1))</f>
        <v/>
      </c>
      <c r="AA31" s="184" t="s">
        <v>794</v>
      </c>
      <c r="AB31" s="122"/>
      <c r="AC31" s="122"/>
      <c r="AD31" s="122"/>
      <c r="AE31" s="122"/>
    </row>
    <row r="32" spans="1:31" s="167" customFormat="1" ht="18" customHeight="1" thickBot="1">
      <c r="A32" s="122"/>
      <c r="B32" s="122"/>
      <c r="C32" s="170"/>
      <c r="D32" s="1072" t="s">
        <v>72</v>
      </c>
      <c r="E32" s="1072"/>
      <c r="F32" s="1072"/>
      <c r="G32" s="171"/>
      <c r="H32" s="164" t="str">
        <f>MID(入力シート!$H$169,COLUMN()-7,1)</f>
        <v/>
      </c>
      <c r="I32" s="166" t="str">
        <f>MID(入力シート!$H$169,COLUMN()-7,1)</f>
        <v/>
      </c>
      <c r="J32" s="166" t="str">
        <f>MID(入力シート!$H$169,COLUMN()-7,1)</f>
        <v/>
      </c>
      <c r="K32" s="166" t="str">
        <f>MID(入力シート!$H$169,COLUMN()-7,1)</f>
        <v/>
      </c>
      <c r="L32" s="166" t="str">
        <f>MID(入力シート!$H$169,COLUMN()-7,1)</f>
        <v/>
      </c>
      <c r="M32" s="166" t="str">
        <f>MID(入力シート!$H$169,COLUMN()-7,1)</f>
        <v/>
      </c>
      <c r="N32" s="166" t="str">
        <f>MID(入力シート!$H$169,COLUMN()-7,1)</f>
        <v/>
      </c>
      <c r="O32" s="166" t="str">
        <f>MID(入力シート!$H$169,COLUMN()-7,1)</f>
        <v/>
      </c>
      <c r="P32" s="166" t="str">
        <f>MID(入力シート!$H$169,COLUMN()-7,1)</f>
        <v/>
      </c>
      <c r="Q32" s="166" t="str">
        <f>MID(入力シート!$H$169,COLUMN()-7,1)</f>
        <v/>
      </c>
      <c r="R32" s="166" t="str">
        <f>MID(入力シート!$H$169,COLUMN()-7,1)</f>
        <v/>
      </c>
      <c r="S32" s="166" t="str">
        <f>MID(入力シート!$H$169,COLUMN()-7,1)</f>
        <v/>
      </c>
      <c r="T32" s="166" t="str">
        <f>MID(入力シート!$H$169,COLUMN()-7,1)</f>
        <v/>
      </c>
      <c r="U32" s="166" t="str">
        <f>MID(入力シート!$H$169,COLUMN()-7,1)</f>
        <v/>
      </c>
      <c r="V32" s="166" t="str">
        <f>MID(入力シート!$H$169,COLUMN()-7,1)</f>
        <v/>
      </c>
      <c r="W32" s="166" t="str">
        <f>MID(入力シート!$H$169,COLUMN()-7,1)</f>
        <v/>
      </c>
      <c r="X32" s="166" t="str">
        <f>MID(入力シート!$H$169,COLUMN()-7,1)</f>
        <v/>
      </c>
      <c r="Y32" s="166" t="str">
        <f>MID(入力シート!$H$169,COLUMN()-7,1)</f>
        <v/>
      </c>
      <c r="Z32" s="166" t="str">
        <f>MID(入力シート!$H$169,COLUMN()-7,1)</f>
        <v/>
      </c>
      <c r="AA32" s="165" t="str">
        <f>MID(入力シート!$H169,COLUMN()-7,1)</f>
        <v/>
      </c>
      <c r="AB32" s="122"/>
      <c r="AC32" s="122"/>
      <c r="AD32" s="122"/>
      <c r="AE32" s="122"/>
    </row>
    <row r="33" spans="1:31" s="167" customFormat="1" ht="18" customHeight="1" thickBot="1">
      <c r="A33" s="122"/>
      <c r="B33" s="122"/>
      <c r="C33" s="170"/>
      <c r="D33" s="1072" t="s">
        <v>10</v>
      </c>
      <c r="E33" s="1072"/>
      <c r="F33" s="1072"/>
      <c r="G33" s="171"/>
      <c r="H33" s="164" t="str">
        <f>MID(入力シート!$H170,COLUMN()-7,1)</f>
        <v/>
      </c>
      <c r="I33" s="166" t="str">
        <f>MID(入力シート!$H$170,COLUMN()-7,1)</f>
        <v/>
      </c>
      <c r="J33" s="166" t="str">
        <f>MID(入力シート!$H$170,COLUMN()-7,1)</f>
        <v/>
      </c>
      <c r="K33" s="166" t="str">
        <f>MID(入力シート!$H$170,COLUMN()-7,1)</f>
        <v/>
      </c>
      <c r="L33" s="166" t="str">
        <f>MID(入力シート!$H$170,COLUMN()-7,1)</f>
        <v/>
      </c>
      <c r="M33" s="166" t="str">
        <f>MID(入力シート!$H$170,COLUMN()-7,1)</f>
        <v/>
      </c>
      <c r="N33" s="166" t="str">
        <f>MID(入力シート!$H$170,COLUMN()-7,1)</f>
        <v/>
      </c>
      <c r="O33" s="166" t="str">
        <f>MID(入力シート!$H$170,COLUMN()-7,1)</f>
        <v/>
      </c>
      <c r="P33" s="166" t="str">
        <f>MID(入力シート!$H$170,COLUMN()-7,1)</f>
        <v/>
      </c>
      <c r="Q33" s="166" t="str">
        <f>MID(入力シート!$H$170,COLUMN()-7,1)</f>
        <v/>
      </c>
      <c r="R33" s="166" t="str">
        <f>MID(入力シート!$H$170,COLUMN()-7,1)</f>
        <v/>
      </c>
      <c r="S33" s="166" t="str">
        <f>MID(入力シート!$H$170,COLUMN()-7,1)</f>
        <v/>
      </c>
      <c r="T33" s="166" t="str">
        <f>MID(入力シート!$H$170,COLUMN()-7,1)</f>
        <v/>
      </c>
      <c r="U33" s="166" t="str">
        <f>MID(入力シート!$H$170,COLUMN()-7,1)</f>
        <v/>
      </c>
      <c r="V33" s="166" t="str">
        <f>MID(入力シート!$H$170,COLUMN()-7,1)</f>
        <v/>
      </c>
      <c r="W33" s="166" t="str">
        <f>MID(入力シート!$H$170,COLUMN()-7,1)</f>
        <v/>
      </c>
      <c r="X33" s="166" t="str">
        <f>MID(入力シート!$H$170,COLUMN()-7,1)</f>
        <v/>
      </c>
      <c r="Y33" s="166" t="str">
        <f>MID(入力シート!$H$170,COLUMN()-7,1)</f>
        <v/>
      </c>
      <c r="Z33" s="166" t="str">
        <f>MID(入力シート!$H$170,COLUMN()-7,1)</f>
        <v/>
      </c>
      <c r="AA33" s="165" t="str">
        <f>MID(入力シート!$H$170,COLUMN()-7,1)</f>
        <v/>
      </c>
      <c r="AB33" s="122"/>
      <c r="AC33" s="1003" t="s">
        <v>35</v>
      </c>
      <c r="AD33" s="1003"/>
      <c r="AE33" s="1003"/>
    </row>
    <row r="34" spans="1:31" s="167" customFormat="1" ht="18" customHeight="1" thickBot="1">
      <c r="A34" s="122"/>
      <c r="B34" s="122"/>
      <c r="C34" s="170"/>
      <c r="D34" s="1072" t="s">
        <v>40</v>
      </c>
      <c r="E34" s="1072"/>
      <c r="F34" s="1072"/>
      <c r="G34" s="171"/>
      <c r="H34" s="199" t="str">
        <f>入力シート!$K$174</f>
        <v/>
      </c>
      <c r="I34" s="184" t="s">
        <v>793</v>
      </c>
      <c r="J34" s="186" t="str">
        <f>IF(入力シート!$L$174="","",MID(TEXT(入力シート!$L$174,"00"),COLUMN()-9,1))</f>
        <v/>
      </c>
      <c r="K34" s="220" t="str">
        <f>IF(入力シート!$L$174="","",MID(TEXT(入力シート!$L$174,"00"),COLUMN()-9,1))</f>
        <v/>
      </c>
      <c r="L34" s="184" t="s">
        <v>784</v>
      </c>
      <c r="M34" s="164" t="str">
        <f>IF(入力シート!$N$174="","",MID(TEXT(入力シート!$N$174,"00"),COLUMN()-12,1))</f>
        <v/>
      </c>
      <c r="N34" s="165" t="str">
        <f>IF(入力シート!$N$174="","",MID(TEXT(入力シート!$N$174,"00"),COLUMN()-12,1))</f>
        <v/>
      </c>
      <c r="O34" s="184" t="s">
        <v>786</v>
      </c>
      <c r="P34" s="164" t="str">
        <f>IF(入力シート!$P$174="","",MID(TEXT(入力シート!$P$174,"00"),COLUMN()-15,1))</f>
        <v/>
      </c>
      <c r="Q34" s="165" t="str">
        <f>IF(入力シート!$P$174="","",MID(TEXT(入力シート!$P$174,"00"),COLUMN()-15,1))</f>
        <v/>
      </c>
      <c r="R34" s="184" t="s">
        <v>794</v>
      </c>
      <c r="S34" s="184"/>
      <c r="T34" s="184"/>
      <c r="U34" s="184"/>
      <c r="V34" s="184"/>
      <c r="W34" s="184"/>
      <c r="X34" s="184"/>
      <c r="Y34" s="184"/>
      <c r="Z34" s="184"/>
      <c r="AA34" s="184"/>
      <c r="AB34" s="122"/>
      <c r="AC34" s="122"/>
      <c r="AD34" s="152" t="s">
        <v>44</v>
      </c>
      <c r="AE34" s="122"/>
    </row>
    <row r="35" spans="1:31" s="167" customFormat="1" ht="18" customHeight="1" thickBot="1">
      <c r="A35" s="122"/>
      <c r="B35" s="122"/>
      <c r="C35" s="1086" t="s">
        <v>117</v>
      </c>
      <c r="D35" s="1087"/>
      <c r="E35" s="1087"/>
      <c r="F35" s="1087"/>
      <c r="G35" s="1088"/>
      <c r="H35" s="164" t="str">
        <f>MID(入力シート!$X$172,COLUMN()-7,1)</f>
        <v/>
      </c>
      <c r="I35" s="166" t="str">
        <f>MID(入力シート!$X$172,COLUMN()-7,1)</f>
        <v/>
      </c>
      <c r="J35" s="166" t="str">
        <f>MID(入力シート!$X$172,COLUMN()-7,1)</f>
        <v/>
      </c>
      <c r="K35" s="166" t="str">
        <f>MID(入力シート!$X$172,COLUMN()-7,1)</f>
        <v/>
      </c>
      <c r="L35" s="165" t="str">
        <f>MID(入力シート!$X$172,COLUMN()-7,1)</f>
        <v/>
      </c>
      <c r="M35" s="1244" t="s">
        <v>804</v>
      </c>
      <c r="N35" s="1227"/>
      <c r="O35" s="1227"/>
      <c r="P35" s="1245" t="s">
        <v>805</v>
      </c>
      <c r="Q35" s="1245"/>
      <c r="R35" s="1245"/>
      <c r="S35" s="1227" t="str">
        <f>入力シート!$H$172&amp;""</f>
        <v/>
      </c>
      <c r="T35" s="1227"/>
      <c r="U35" s="1227"/>
      <c r="V35" s="1226" t="s">
        <v>806</v>
      </c>
      <c r="W35" s="1226"/>
      <c r="X35" s="1227" t="str">
        <f>入力シート!$L$172&amp;""</f>
        <v/>
      </c>
      <c r="Y35" s="1227"/>
      <c r="Z35" s="1227"/>
      <c r="AA35" s="1077" t="s">
        <v>68</v>
      </c>
      <c r="AB35" s="1077"/>
      <c r="AC35" s="185"/>
      <c r="AD35" s="185"/>
      <c r="AE35" s="172"/>
    </row>
    <row r="36" spans="1:31" s="167" customFormat="1" ht="18" customHeight="1">
      <c r="A36" s="122"/>
      <c r="B36" s="122"/>
      <c r="C36" s="1078"/>
      <c r="D36" s="1080" t="s">
        <v>118</v>
      </c>
      <c r="E36" s="1080"/>
      <c r="F36" s="1080"/>
      <c r="G36" s="1082"/>
      <c r="H36" s="187" t="str">
        <f>MID(入力シート!$H$173,COLUMN(A36),1)</f>
        <v/>
      </c>
      <c r="I36" s="188" t="str">
        <f>MID(入力シート!$H$173,COLUMN(B36),1)</f>
        <v/>
      </c>
      <c r="J36" s="188" t="str">
        <f>MID(入力シート!$H$173,COLUMN(C36),1)</f>
        <v/>
      </c>
      <c r="K36" s="188" t="str">
        <f>MID(入力シート!$H$173,COLUMN(D36),1)</f>
        <v/>
      </c>
      <c r="L36" s="188" t="str">
        <f>MID(入力シート!$H$173,COLUMN(E36),1)</f>
        <v/>
      </c>
      <c r="M36" s="188" t="str">
        <f>MID(入力シート!$H$173,COLUMN(F36),1)</f>
        <v/>
      </c>
      <c r="N36" s="188" t="str">
        <f>MID(入力シート!$H$173,COLUMN(G36),1)</f>
        <v/>
      </c>
      <c r="O36" s="188" t="str">
        <f>MID(入力シート!$H$173,COLUMN(H36),1)</f>
        <v/>
      </c>
      <c r="P36" s="188" t="str">
        <f>MID(入力シート!$H$173,COLUMN(I36),1)</f>
        <v/>
      </c>
      <c r="Q36" s="188" t="str">
        <f>MID(入力シート!$H$173,COLUMN(J36),1)</f>
        <v/>
      </c>
      <c r="R36" s="188" t="str">
        <f>MID(入力シート!$H$173,COLUMN(K36),1)</f>
        <v/>
      </c>
      <c r="S36" s="188" t="str">
        <f>MID(入力シート!$H$173,COLUMN(L36),1)</f>
        <v/>
      </c>
      <c r="T36" s="188" t="str">
        <f>MID(入力シート!$H$173,COLUMN(M36),1)</f>
        <v/>
      </c>
      <c r="U36" s="188" t="str">
        <f>MID(入力シート!$H$173,COLUMN(N36),1)</f>
        <v/>
      </c>
      <c r="V36" s="188" t="str">
        <f>MID(入力シート!$H$173,COLUMN(O36),1)</f>
        <v/>
      </c>
      <c r="W36" s="188" t="str">
        <f>MID(入力シート!$H$173,COLUMN(P36),1)</f>
        <v/>
      </c>
      <c r="X36" s="188" t="str">
        <f>MID(入力シート!$H$173,COLUMN(Q36),1)</f>
        <v/>
      </c>
      <c r="Y36" s="188" t="str">
        <f>MID(入力シート!$H$173,COLUMN(R36),1)</f>
        <v/>
      </c>
      <c r="Z36" s="188" t="str">
        <f>MID(入力シート!$H$173,COLUMN(S36),1)</f>
        <v/>
      </c>
      <c r="AA36" s="189" t="str">
        <f>MID(入力シート!$H$173,COLUMN(T36),1)</f>
        <v/>
      </c>
      <c r="AB36" s="172"/>
      <c r="AC36" s="172"/>
      <c r="AD36" s="172"/>
      <c r="AE36" s="172"/>
    </row>
    <row r="37" spans="1:31" s="167" customFormat="1" ht="18" customHeight="1" thickBot="1">
      <c r="A37" s="122"/>
      <c r="B37" s="122"/>
      <c r="C37" s="1079"/>
      <c r="D37" s="1081"/>
      <c r="E37" s="1081"/>
      <c r="F37" s="1081"/>
      <c r="G37" s="1083"/>
      <c r="H37" s="190" t="str">
        <f>MID(入力シート!$H$173,COLUMN(U36),1)</f>
        <v/>
      </c>
      <c r="I37" s="191" t="str">
        <f>MID(入力シート!$H$173,COLUMN(V36),1)</f>
        <v/>
      </c>
      <c r="J37" s="191" t="str">
        <f>MID(入力シート!$H$173,COLUMN(W36),1)</f>
        <v/>
      </c>
      <c r="K37" s="191" t="str">
        <f>MID(入力シート!$H$173,COLUMN(X36),1)</f>
        <v/>
      </c>
      <c r="L37" s="191" t="str">
        <f>MID(入力シート!$H$173,COLUMN(Y36),1)</f>
        <v/>
      </c>
      <c r="M37" s="191" t="str">
        <f>MID(入力シート!$H$173,COLUMN(Z36),1)</f>
        <v/>
      </c>
      <c r="N37" s="191" t="str">
        <f>MID(入力シート!$H$173,COLUMN(AA36),1)</f>
        <v/>
      </c>
      <c r="O37" s="191" t="str">
        <f>MID(入力シート!$H$173,COLUMN(AB36),1)</f>
        <v/>
      </c>
      <c r="P37" s="191" t="str">
        <f>MID(入力シート!$H$173,COLUMN(AC36),1)</f>
        <v/>
      </c>
      <c r="Q37" s="191" t="str">
        <f>MID(入力シート!$H$173,COLUMN(AD36),1)</f>
        <v/>
      </c>
      <c r="R37" s="191" t="str">
        <f>MID(入力シート!$H$173,COLUMN(AE36),1)</f>
        <v/>
      </c>
      <c r="S37" s="191" t="str">
        <f>MID(入力シート!$H$173,COLUMN(AF36),1)</f>
        <v/>
      </c>
      <c r="T37" s="191" t="str">
        <f>MID(入力シート!$H$173,COLUMN(AG36),1)</f>
        <v/>
      </c>
      <c r="U37" s="191" t="str">
        <f>MID(入力シート!$H$173,COLUMN(AH36),1)</f>
        <v/>
      </c>
      <c r="V37" s="191" t="str">
        <f>MID(入力シート!$H$173,COLUMN(AI36),1)</f>
        <v/>
      </c>
      <c r="W37" s="191" t="str">
        <f>MID(入力シート!$H$173,COLUMN(AJ36),1)</f>
        <v/>
      </c>
      <c r="X37" s="191" t="str">
        <f>MID(入力シート!$H$173,COLUMN(AK36),1)</f>
        <v/>
      </c>
      <c r="Y37" s="191" t="str">
        <f>MID(入力シート!$H$173,COLUMN(AL36),1)</f>
        <v/>
      </c>
      <c r="Z37" s="191" t="str">
        <f>MID(入力シート!$H$173,COLUMN(AM36),1)</f>
        <v/>
      </c>
      <c r="AA37" s="192" t="str">
        <f>MID(入力シート!$H$173,COLUMN(AN36),1)</f>
        <v/>
      </c>
      <c r="AB37" s="172"/>
      <c r="AC37" s="172"/>
      <c r="AD37" s="172"/>
      <c r="AE37" s="172"/>
    </row>
    <row r="38" spans="1:31" s="167" customFormat="1" ht="18" customHeight="1">
      <c r="A38" s="161"/>
      <c r="C38" s="217"/>
      <c r="D38" s="217"/>
      <c r="E38" s="217"/>
      <c r="F38" s="217"/>
      <c r="G38" s="217"/>
      <c r="H38" s="161"/>
      <c r="I38" s="161"/>
      <c r="J38" s="161"/>
      <c r="K38" s="161"/>
      <c r="L38" s="161"/>
      <c r="M38" s="161"/>
      <c r="N38" s="185"/>
      <c r="O38" s="185"/>
      <c r="P38" s="185"/>
      <c r="Q38" s="161"/>
      <c r="R38" s="161"/>
      <c r="S38" s="161"/>
      <c r="T38" s="161"/>
      <c r="U38" s="161"/>
      <c r="V38" s="161"/>
      <c r="W38" s="161"/>
      <c r="X38" s="161"/>
      <c r="Y38" s="161"/>
      <c r="Z38" s="161"/>
      <c r="AA38" s="161"/>
    </row>
    <row r="39" spans="1:31" s="167" customFormat="1" ht="9.9499999999999993" customHeight="1" thickBot="1">
      <c r="D39" s="217"/>
      <c r="E39" s="217"/>
      <c r="F39" s="217"/>
      <c r="H39" s="161"/>
      <c r="I39" s="161"/>
      <c r="J39" s="161"/>
      <c r="K39" s="161"/>
      <c r="L39" s="161"/>
      <c r="M39" s="161"/>
      <c r="N39" s="161"/>
      <c r="O39" s="161"/>
      <c r="P39" s="161"/>
      <c r="Q39" s="161"/>
      <c r="R39" s="161"/>
      <c r="S39" s="161"/>
      <c r="T39" s="161"/>
      <c r="U39" s="161"/>
      <c r="V39" s="161"/>
      <c r="W39" s="161"/>
      <c r="X39" s="161"/>
      <c r="Y39" s="161"/>
      <c r="Z39" s="161"/>
      <c r="AA39" s="161"/>
      <c r="AC39" s="217"/>
      <c r="AD39" s="217"/>
      <c r="AE39" s="217"/>
    </row>
    <row r="40" spans="1:31" s="167" customFormat="1" ht="18" customHeight="1" thickBot="1">
      <c r="A40" s="144" t="s">
        <v>134</v>
      </c>
      <c r="B40" s="122"/>
      <c r="C40" s="1039" t="s">
        <v>38</v>
      </c>
      <c r="D40" s="1040"/>
      <c r="E40" s="1040"/>
      <c r="F40" s="1040"/>
      <c r="G40" s="1041"/>
      <c r="H40" s="164" t="str">
        <f>MID(入力シート!$N$182,COLUMN()-7,1)</f>
        <v/>
      </c>
      <c r="I40" s="165" t="str">
        <f>MID(入力シート!$N$182,COLUMN()-7,1)</f>
        <v/>
      </c>
      <c r="J40" s="184"/>
      <c r="K40" s="184"/>
      <c r="L40" s="184"/>
      <c r="M40" s="1240" t="s">
        <v>807</v>
      </c>
      <c r="N40" s="1241"/>
      <c r="O40" s="1241"/>
      <c r="P40" s="1252"/>
      <c r="Q40" s="199" t="str">
        <f>入力シート!$T$182</f>
        <v/>
      </c>
      <c r="R40" s="184" t="s">
        <v>793</v>
      </c>
      <c r="S40" s="164" t="str">
        <f>IF(入力シート!$U$182="","",MID(TEXT(入力シート!$U$182,"00"),COLUMN()-18,1))</f>
        <v/>
      </c>
      <c r="T40" s="165" t="str">
        <f>IF(入力シート!$U$182="","",MID(TEXT(入力シート!$U$182,"00"),COLUMN()-18,1))</f>
        <v/>
      </c>
      <c r="U40" s="184" t="s">
        <v>784</v>
      </c>
      <c r="V40" s="164" t="str">
        <f>IF(入力シート!$W$182="","",MID(TEXT(入力シート!$W$182,"00"),COLUMN()-21,1))</f>
        <v/>
      </c>
      <c r="W40" s="165" t="str">
        <f>IF(入力シート!$W$182="","",MID(TEXT(入力シート!$W$182,"00"),COLUMN()-21,1))</f>
        <v/>
      </c>
      <c r="X40" s="184" t="s">
        <v>786</v>
      </c>
      <c r="Y40" s="221" t="str">
        <f>IF(入力シート!$Y$182="","",MID(TEXT(入力シート!$Y$182,"00"),COLUMN()-24,1))</f>
        <v/>
      </c>
      <c r="Z40" s="222" t="str">
        <f>IF(入力シート!$Y$182="","",MID(TEXT(入力シート!$Y$182,"00"),COLUMN()-24,1))</f>
        <v/>
      </c>
      <c r="AA40" s="184" t="s">
        <v>794</v>
      </c>
      <c r="AB40" s="122"/>
      <c r="AC40" s="122"/>
      <c r="AD40" s="122"/>
      <c r="AE40" s="122"/>
    </row>
    <row r="41" spans="1:31" s="167" customFormat="1" ht="18" customHeight="1" thickBot="1">
      <c r="A41" s="122"/>
      <c r="B41" s="122"/>
      <c r="C41" s="170"/>
      <c r="D41" s="1072" t="s">
        <v>72</v>
      </c>
      <c r="E41" s="1072"/>
      <c r="F41" s="1072"/>
      <c r="G41" s="171"/>
      <c r="H41" s="164" t="str">
        <f>MID(入力シート!$H$176,COLUMN()-7,1)</f>
        <v/>
      </c>
      <c r="I41" s="166" t="str">
        <f>MID(入力シート!$H$176,COLUMN()-7,1)</f>
        <v/>
      </c>
      <c r="J41" s="166" t="str">
        <f>MID(入力シート!$H$176,COLUMN()-7,1)</f>
        <v/>
      </c>
      <c r="K41" s="166" t="str">
        <f>MID(入力シート!$H$176,COLUMN()-7,1)</f>
        <v/>
      </c>
      <c r="L41" s="166" t="str">
        <f>MID(入力シート!$H$176,COLUMN()-7,1)</f>
        <v/>
      </c>
      <c r="M41" s="166" t="str">
        <f>MID(入力シート!$H$176,COLUMN()-7,1)</f>
        <v/>
      </c>
      <c r="N41" s="166" t="str">
        <f>MID(入力シート!$H$176,COLUMN()-7,1)</f>
        <v/>
      </c>
      <c r="O41" s="166" t="str">
        <f>MID(入力シート!$H$176,COLUMN()-7,1)</f>
        <v/>
      </c>
      <c r="P41" s="166" t="str">
        <f>MID(入力シート!$H$176,COLUMN()-7,1)</f>
        <v/>
      </c>
      <c r="Q41" s="166" t="str">
        <f>MID(入力シート!$H$176,COLUMN()-7,1)</f>
        <v/>
      </c>
      <c r="R41" s="166" t="str">
        <f>MID(入力シート!$H$176,COLUMN()-7,1)</f>
        <v/>
      </c>
      <c r="S41" s="166" t="str">
        <f>MID(入力シート!$H$176,COLUMN()-7,1)</f>
        <v/>
      </c>
      <c r="T41" s="166" t="str">
        <f>MID(入力シート!$H$176,COLUMN()-7,1)</f>
        <v/>
      </c>
      <c r="U41" s="166" t="str">
        <f>MID(入力シート!$H$176,COLUMN()-7,1)</f>
        <v/>
      </c>
      <c r="V41" s="166" t="str">
        <f>MID(入力シート!$H$176,COLUMN()-7,1)</f>
        <v/>
      </c>
      <c r="W41" s="166" t="str">
        <f>MID(入力シート!$H$176,COLUMN()-7,1)</f>
        <v/>
      </c>
      <c r="X41" s="166" t="str">
        <f>MID(入力シート!$H$176,COLUMN()-7,1)</f>
        <v/>
      </c>
      <c r="Y41" s="166" t="str">
        <f>MID(入力シート!$H$176,COLUMN()-7,1)</f>
        <v/>
      </c>
      <c r="Z41" s="166" t="str">
        <f>MID(入力シート!$H$176,COLUMN()-7,1)</f>
        <v/>
      </c>
      <c r="AA41" s="165" t="str">
        <f>MID(入力シート!$H176,COLUMN()-7,1)</f>
        <v/>
      </c>
      <c r="AB41" s="122"/>
      <c r="AC41" s="122"/>
      <c r="AD41" s="122"/>
      <c r="AE41" s="122"/>
    </row>
    <row r="42" spans="1:31" s="167" customFormat="1" ht="18" customHeight="1" thickBot="1">
      <c r="A42" s="122"/>
      <c r="B42" s="122"/>
      <c r="C42" s="170"/>
      <c r="D42" s="1072" t="s">
        <v>10</v>
      </c>
      <c r="E42" s="1072"/>
      <c r="F42" s="1072"/>
      <c r="G42" s="171"/>
      <c r="H42" s="164" t="str">
        <f>MID(入力シート!$H177,COLUMN()-7,1)</f>
        <v/>
      </c>
      <c r="I42" s="166" t="str">
        <f>MID(入力シート!$H$177,COLUMN()-7,1)</f>
        <v/>
      </c>
      <c r="J42" s="166" t="str">
        <f>MID(入力シート!$H$177,COLUMN()-7,1)</f>
        <v/>
      </c>
      <c r="K42" s="166" t="str">
        <f>MID(入力シート!$H$177,COLUMN()-7,1)</f>
        <v/>
      </c>
      <c r="L42" s="166" t="str">
        <f>MID(入力シート!$H$177,COLUMN()-7,1)</f>
        <v/>
      </c>
      <c r="M42" s="166" t="str">
        <f>MID(入力シート!$H$177,COLUMN()-7,1)</f>
        <v/>
      </c>
      <c r="N42" s="166" t="str">
        <f>MID(入力シート!$H$177,COLUMN()-7,1)</f>
        <v/>
      </c>
      <c r="O42" s="166" t="str">
        <f>MID(入力シート!$H$177,COLUMN()-7,1)</f>
        <v/>
      </c>
      <c r="P42" s="166" t="str">
        <f>MID(入力シート!$H$177,COLUMN()-7,1)</f>
        <v/>
      </c>
      <c r="Q42" s="166" t="str">
        <f>MID(入力シート!$H$177,COLUMN()-7,1)</f>
        <v/>
      </c>
      <c r="R42" s="166" t="str">
        <f>MID(入力シート!$H$177,COLUMN()-7,1)</f>
        <v/>
      </c>
      <c r="S42" s="166" t="str">
        <f>MID(入力シート!$H$177,COLUMN()-7,1)</f>
        <v/>
      </c>
      <c r="T42" s="166" t="str">
        <f>MID(入力シート!$H$177,COLUMN()-7,1)</f>
        <v/>
      </c>
      <c r="U42" s="166" t="str">
        <f>MID(入力シート!$H$177,COLUMN()-7,1)</f>
        <v/>
      </c>
      <c r="V42" s="166" t="str">
        <f>MID(入力シート!$H$177,COLUMN()-7,1)</f>
        <v/>
      </c>
      <c r="W42" s="166" t="str">
        <f>MID(入力シート!$H$177,COLUMN()-7,1)</f>
        <v/>
      </c>
      <c r="X42" s="166" t="str">
        <f>MID(入力シート!$H$177,COLUMN()-7,1)</f>
        <v/>
      </c>
      <c r="Y42" s="166" t="str">
        <f>MID(入力シート!$H$177,COLUMN()-7,1)</f>
        <v/>
      </c>
      <c r="Z42" s="166" t="str">
        <f>MID(入力シート!$H$177,COLUMN()-7,1)</f>
        <v/>
      </c>
      <c r="AA42" s="165" t="str">
        <f>MID(入力シート!$H$177,COLUMN()-7,1)</f>
        <v/>
      </c>
      <c r="AB42" s="122"/>
      <c r="AC42" s="1003" t="s">
        <v>35</v>
      </c>
      <c r="AD42" s="1003"/>
      <c r="AE42" s="1003"/>
    </row>
    <row r="43" spans="1:31" s="167" customFormat="1" ht="18" customHeight="1" thickBot="1">
      <c r="A43" s="122"/>
      <c r="B43" s="122"/>
      <c r="C43" s="170"/>
      <c r="D43" s="1072" t="s">
        <v>40</v>
      </c>
      <c r="E43" s="1072"/>
      <c r="F43" s="1072"/>
      <c r="G43" s="171"/>
      <c r="H43" s="199" t="str">
        <f>入力シート!$K$181</f>
        <v/>
      </c>
      <c r="I43" s="184" t="s">
        <v>793</v>
      </c>
      <c r="J43" s="186" t="str">
        <f>IF(入力シート!$L$181="","",MID(TEXT(入力シート!$L$181,"00"),COLUMN()-9,1))</f>
        <v/>
      </c>
      <c r="K43" s="220" t="str">
        <f>IF(入力シート!$L$181="","",MID(TEXT(入力シート!$L$181,"00"),COLUMN()-9,1))</f>
        <v/>
      </c>
      <c r="L43" s="184" t="s">
        <v>784</v>
      </c>
      <c r="M43" s="164" t="str">
        <f>IF(入力シート!$N$181="","",MID(TEXT(入力シート!$N$181,"00"),COLUMN()-12,1))</f>
        <v/>
      </c>
      <c r="N43" s="165" t="str">
        <f>IF(入力シート!$N$181="","",MID(TEXT(入力シート!$N$181,"00"),COLUMN()-12,1))</f>
        <v/>
      </c>
      <c r="O43" s="184" t="s">
        <v>786</v>
      </c>
      <c r="P43" s="164" t="str">
        <f>IF(入力シート!$P$181="","",MID(TEXT(入力シート!$P$181,"00"),COLUMN()-15,1))</f>
        <v/>
      </c>
      <c r="Q43" s="165" t="str">
        <f>IF(入力シート!$P$181="","",MID(TEXT(入力シート!$P$181,"00"),COLUMN()-15,1))</f>
        <v/>
      </c>
      <c r="R43" s="184" t="s">
        <v>794</v>
      </c>
      <c r="S43" s="184"/>
      <c r="T43" s="184"/>
      <c r="U43" s="184"/>
      <c r="V43" s="184"/>
      <c r="W43" s="184"/>
      <c r="X43" s="184"/>
      <c r="Y43" s="184"/>
      <c r="Z43" s="184"/>
      <c r="AA43" s="184"/>
      <c r="AB43" s="122"/>
      <c r="AC43" s="122"/>
      <c r="AD43" s="152" t="s">
        <v>44</v>
      </c>
      <c r="AE43" s="122"/>
    </row>
    <row r="44" spans="1:31" s="167" customFormat="1" ht="18" customHeight="1" thickBot="1">
      <c r="A44" s="122"/>
      <c r="B44" s="122"/>
      <c r="C44" s="1086" t="s">
        <v>117</v>
      </c>
      <c r="D44" s="1087"/>
      <c r="E44" s="1087"/>
      <c r="F44" s="1087"/>
      <c r="G44" s="1088"/>
      <c r="H44" s="164" t="str">
        <f>MID(入力シート!$X$179,COLUMN()-7,1)</f>
        <v/>
      </c>
      <c r="I44" s="166" t="str">
        <f>MID(入力シート!$X$179,COLUMN()-7,1)</f>
        <v/>
      </c>
      <c r="J44" s="166" t="str">
        <f>MID(入力シート!$X$179,COLUMN()-7,1)</f>
        <v/>
      </c>
      <c r="K44" s="166" t="str">
        <f>MID(入力シート!$X$179,COLUMN()-7,1)</f>
        <v/>
      </c>
      <c r="L44" s="165" t="str">
        <f>MID(入力シート!$X$179,COLUMN()-7,1)</f>
        <v/>
      </c>
      <c r="M44" s="1244" t="s">
        <v>804</v>
      </c>
      <c r="N44" s="1227"/>
      <c r="O44" s="1227"/>
      <c r="P44" s="1245" t="s">
        <v>805</v>
      </c>
      <c r="Q44" s="1245"/>
      <c r="R44" s="1245"/>
      <c r="S44" s="1227" t="str">
        <f>入力シート!$H$179&amp;""</f>
        <v/>
      </c>
      <c r="T44" s="1227"/>
      <c r="U44" s="1227"/>
      <c r="V44" s="1226" t="s">
        <v>806</v>
      </c>
      <c r="W44" s="1226"/>
      <c r="X44" s="1227" t="str">
        <f>入力シート!$L$179&amp;""</f>
        <v/>
      </c>
      <c r="Y44" s="1227"/>
      <c r="Z44" s="1227"/>
      <c r="AA44" s="1077" t="s">
        <v>68</v>
      </c>
      <c r="AB44" s="1077"/>
      <c r="AC44" s="185"/>
      <c r="AD44" s="185"/>
      <c r="AE44" s="172"/>
    </row>
    <row r="45" spans="1:31" s="167" customFormat="1" ht="18" customHeight="1">
      <c r="A45" s="122"/>
      <c r="B45" s="122"/>
      <c r="C45" s="1078"/>
      <c r="D45" s="1080" t="s">
        <v>118</v>
      </c>
      <c r="E45" s="1080"/>
      <c r="F45" s="1080"/>
      <c r="G45" s="1082"/>
      <c r="H45" s="187" t="str">
        <f>MID(入力シート!$H$180,COLUMN(A45),1)</f>
        <v/>
      </c>
      <c r="I45" s="188" t="str">
        <f>MID(入力シート!$H$180,COLUMN(B45),1)</f>
        <v/>
      </c>
      <c r="J45" s="188" t="str">
        <f>MID(入力シート!$H$180,COLUMN(C45),1)</f>
        <v/>
      </c>
      <c r="K45" s="188" t="str">
        <f>MID(入力シート!$H$180,COLUMN(D45),1)</f>
        <v/>
      </c>
      <c r="L45" s="188" t="str">
        <f>MID(入力シート!$H$180,COLUMN(E45),1)</f>
        <v/>
      </c>
      <c r="M45" s="188" t="str">
        <f>MID(入力シート!$H$180,COLUMN(F45),1)</f>
        <v/>
      </c>
      <c r="N45" s="188" t="str">
        <f>MID(入力シート!$H$180,COLUMN(G45),1)</f>
        <v/>
      </c>
      <c r="O45" s="188" t="str">
        <f>MID(入力シート!$H$180,COLUMN(H45),1)</f>
        <v/>
      </c>
      <c r="P45" s="188" t="str">
        <f>MID(入力シート!$H$180,COLUMN(I45),1)</f>
        <v/>
      </c>
      <c r="Q45" s="188" t="str">
        <f>MID(入力シート!$H$180,COLUMN(J45),1)</f>
        <v/>
      </c>
      <c r="R45" s="188" t="str">
        <f>MID(入力シート!$H$180,COLUMN(K45),1)</f>
        <v/>
      </c>
      <c r="S45" s="188" t="str">
        <f>MID(入力シート!$H$180,COLUMN(L45),1)</f>
        <v/>
      </c>
      <c r="T45" s="188" t="str">
        <f>MID(入力シート!$H$180,COLUMN(M45),1)</f>
        <v/>
      </c>
      <c r="U45" s="188" t="str">
        <f>MID(入力シート!$H$180,COLUMN(N45),1)</f>
        <v/>
      </c>
      <c r="V45" s="188" t="str">
        <f>MID(入力シート!$H$180,COLUMN(O45),1)</f>
        <v/>
      </c>
      <c r="W45" s="188" t="str">
        <f>MID(入力シート!$H$180,COLUMN(P45),1)</f>
        <v/>
      </c>
      <c r="X45" s="188" t="str">
        <f>MID(入力シート!$H$180,COLUMN(Q45),1)</f>
        <v/>
      </c>
      <c r="Y45" s="188" t="str">
        <f>MID(入力シート!$H$180,COLUMN(R45),1)</f>
        <v/>
      </c>
      <c r="Z45" s="188" t="str">
        <f>MID(入力シート!$H$180,COLUMN(S45),1)</f>
        <v/>
      </c>
      <c r="AA45" s="189" t="str">
        <f>MID(入力シート!$H$180,COLUMN(T45),1)</f>
        <v/>
      </c>
      <c r="AB45" s="172"/>
      <c r="AC45" s="172"/>
      <c r="AD45" s="172"/>
      <c r="AE45" s="172"/>
    </row>
    <row r="46" spans="1:31" s="167" customFormat="1" ht="18" customHeight="1" thickBot="1">
      <c r="A46" s="122"/>
      <c r="B46" s="122"/>
      <c r="C46" s="1079"/>
      <c r="D46" s="1081"/>
      <c r="E46" s="1081"/>
      <c r="F46" s="1081"/>
      <c r="G46" s="1083"/>
      <c r="H46" s="190" t="str">
        <f>MID(入力シート!$H$180,COLUMN(U45),1)</f>
        <v/>
      </c>
      <c r="I46" s="191" t="str">
        <f>MID(入力シート!$H$180,COLUMN(V45),1)</f>
        <v/>
      </c>
      <c r="J46" s="191" t="str">
        <f>MID(入力シート!$H$180,COLUMN(W45),1)</f>
        <v/>
      </c>
      <c r="K46" s="191" t="str">
        <f>MID(入力シート!$H$180,COLUMN(X45),1)</f>
        <v/>
      </c>
      <c r="L46" s="191" t="str">
        <f>MID(入力シート!$H$180,COLUMN(Y45),1)</f>
        <v/>
      </c>
      <c r="M46" s="191" t="str">
        <f>MID(入力シート!$H$180,COLUMN(Z45),1)</f>
        <v/>
      </c>
      <c r="N46" s="191" t="str">
        <f>MID(入力シート!$H$180,COLUMN(AA45),1)</f>
        <v/>
      </c>
      <c r="O46" s="191" t="str">
        <f>MID(入力シート!$H$180,COLUMN(AB45),1)</f>
        <v/>
      </c>
      <c r="P46" s="191" t="str">
        <f>MID(入力シート!$H$180,COLUMN(AC45),1)</f>
        <v/>
      </c>
      <c r="Q46" s="191" t="str">
        <f>MID(入力シート!$H$180,COLUMN(AD45),1)</f>
        <v/>
      </c>
      <c r="R46" s="191" t="str">
        <f>MID(入力シート!$H$180,COLUMN(AE45),1)</f>
        <v/>
      </c>
      <c r="S46" s="191" t="str">
        <f>MID(入力シート!$H$180,COLUMN(AF45),1)</f>
        <v/>
      </c>
      <c r="T46" s="191" t="str">
        <f>MID(入力シート!$H$180,COLUMN(AG45),1)</f>
        <v/>
      </c>
      <c r="U46" s="191" t="str">
        <f>MID(入力シート!$H$180,COLUMN(AH45),1)</f>
        <v/>
      </c>
      <c r="V46" s="191" t="str">
        <f>MID(入力シート!$H$180,COLUMN(AI45),1)</f>
        <v/>
      </c>
      <c r="W46" s="191" t="str">
        <f>MID(入力シート!$H$180,COLUMN(AJ45),1)</f>
        <v/>
      </c>
      <c r="X46" s="191" t="str">
        <f>MID(入力シート!$H$180,COLUMN(AK45),1)</f>
        <v/>
      </c>
      <c r="Y46" s="191" t="str">
        <f>MID(入力シート!$H$180,COLUMN(AL45),1)</f>
        <v/>
      </c>
      <c r="Z46" s="191" t="str">
        <f>MID(入力シート!$H$180,COLUMN(AM45),1)</f>
        <v/>
      </c>
      <c r="AA46" s="192" t="str">
        <f>MID(入力シート!$H$180,COLUMN(AN45),1)</f>
        <v/>
      </c>
      <c r="AB46" s="172"/>
      <c r="AC46" s="172"/>
      <c r="AD46" s="172"/>
      <c r="AE46" s="172"/>
    </row>
    <row r="47" spans="1:31" s="167" customFormat="1" ht="15.95" customHeight="1">
      <c r="M47" s="217"/>
      <c r="P47" s="217"/>
      <c r="Q47" s="217"/>
      <c r="R47" s="217"/>
      <c r="S47" s="217"/>
      <c r="T47" s="217"/>
      <c r="U47" s="217"/>
      <c r="V47" s="217"/>
      <c r="W47" s="217"/>
      <c r="X47" s="217"/>
      <c r="Y47" s="217"/>
      <c r="Z47" s="217"/>
      <c r="AA47" s="217"/>
      <c r="AB47" s="217"/>
      <c r="AC47" s="217"/>
      <c r="AD47" s="217"/>
      <c r="AE47" s="217"/>
    </row>
    <row r="48" spans="1:31" s="167" customFormat="1" ht="15.95" customHeight="1">
      <c r="A48" s="1258" t="s">
        <v>983</v>
      </c>
      <c r="B48" s="1258"/>
      <c r="C48" s="1258"/>
      <c r="D48" s="1258"/>
      <c r="E48" s="1258"/>
      <c r="F48" s="1258"/>
      <c r="G48" s="1258"/>
      <c r="H48" s="1258"/>
      <c r="I48" s="1258"/>
      <c r="J48" s="1258"/>
      <c r="K48" s="1258"/>
      <c r="L48" s="1258"/>
      <c r="M48" s="1258"/>
      <c r="N48" s="1258"/>
      <c r="O48" s="1258"/>
      <c r="P48" s="1258"/>
      <c r="Q48" s="1258"/>
      <c r="R48" s="1258"/>
      <c r="S48" s="1258"/>
      <c r="T48" s="1258"/>
      <c r="U48" s="1258"/>
      <c r="V48" s="1258"/>
      <c r="W48" s="1258"/>
      <c r="X48" s="1258"/>
      <c r="Y48" s="1258"/>
      <c r="Z48" s="1258"/>
      <c r="AA48" s="1258"/>
      <c r="AB48" s="1258"/>
      <c r="AC48" s="1258"/>
      <c r="AD48" s="1258"/>
      <c r="AE48" s="1258"/>
    </row>
    <row r="49" spans="1:31" s="167" customFormat="1" ht="15.95" customHeight="1">
      <c r="D49" s="217"/>
      <c r="E49" s="217"/>
      <c r="F49" s="217"/>
      <c r="H49" s="161"/>
      <c r="I49" s="161"/>
      <c r="J49" s="161"/>
      <c r="K49" s="161"/>
      <c r="L49" s="161"/>
      <c r="M49" s="161"/>
      <c r="N49" s="161"/>
      <c r="O49" s="161"/>
      <c r="P49" s="161"/>
      <c r="Q49" s="161"/>
      <c r="R49" s="161"/>
      <c r="S49" s="161"/>
      <c r="T49" s="161"/>
      <c r="U49" s="161"/>
      <c r="V49" s="161"/>
      <c r="W49" s="161"/>
      <c r="X49" s="161"/>
      <c r="Y49" s="161"/>
      <c r="Z49" s="161"/>
      <c r="AA49" s="161"/>
    </row>
    <row r="50" spans="1:31" s="167" customFormat="1" ht="15.95" customHeight="1">
      <c r="A50" s="1032" t="s">
        <v>52</v>
      </c>
      <c r="B50" s="1032"/>
      <c r="C50" s="1032"/>
      <c r="D50" s="1032"/>
      <c r="E50" s="1032"/>
      <c r="F50" s="1032"/>
      <c r="G50" s="1032"/>
      <c r="H50" s="1032"/>
      <c r="I50" s="1032"/>
      <c r="J50" s="1032"/>
      <c r="K50" s="1032"/>
      <c r="L50" s="1032"/>
      <c r="M50" s="1032"/>
      <c r="N50" s="1032"/>
      <c r="O50" s="1032"/>
      <c r="P50" s="1032"/>
      <c r="Q50" s="1032"/>
      <c r="R50" s="1032"/>
      <c r="S50" s="1032"/>
      <c r="T50" s="1032"/>
      <c r="U50" s="1032"/>
      <c r="V50" s="1032"/>
      <c r="W50" s="1032"/>
      <c r="X50" s="1032"/>
      <c r="Y50" s="1032"/>
      <c r="Z50" s="1032"/>
      <c r="AA50" s="1032"/>
      <c r="AB50" s="1032"/>
      <c r="AC50" s="1032"/>
      <c r="AD50" s="1032"/>
      <c r="AE50" s="1032"/>
    </row>
    <row r="51" spans="1:31" s="167" customFormat="1" ht="15.95" customHeight="1" thickBot="1">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row>
    <row r="52" spans="1:31" s="167" customFormat="1" ht="15.95" customHeight="1" thickBot="1">
      <c r="A52" s="122"/>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3" t="s">
        <v>53</v>
      </c>
      <c r="AC52" s="124" t="s">
        <v>135</v>
      </c>
      <c r="AD52" s="125" t="s">
        <v>54</v>
      </c>
      <c r="AE52" s="122"/>
    </row>
    <row r="53" spans="1:31" s="167" customFormat="1" ht="15.95" customHeight="1" thickBo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row>
    <row r="54" spans="1:31" s="167" customFormat="1" ht="15.95" customHeight="1" thickBot="1">
      <c r="A54" s="1259" t="s">
        <v>120</v>
      </c>
      <c r="B54" s="1260"/>
      <c r="C54" s="1260"/>
      <c r="D54" s="1260"/>
      <c r="E54" s="1260"/>
      <c r="F54" s="1260"/>
      <c r="G54" s="1260"/>
      <c r="H54" s="1260"/>
      <c r="I54" s="1260"/>
      <c r="J54" s="1260"/>
      <c r="K54" s="1260"/>
      <c r="L54" s="1260"/>
      <c r="M54" s="1260"/>
      <c r="N54" s="1260"/>
      <c r="O54" s="1260"/>
      <c r="P54" s="1260"/>
      <c r="Q54" s="1260"/>
      <c r="R54" s="1260"/>
      <c r="S54" s="1260"/>
      <c r="T54" s="1260"/>
      <c r="U54" s="1260"/>
      <c r="V54" s="1260"/>
      <c r="W54" s="1260"/>
      <c r="X54" s="1260"/>
      <c r="Y54" s="1260"/>
      <c r="Z54" s="1260"/>
      <c r="AA54" s="1260"/>
      <c r="AB54" s="1260"/>
      <c r="AC54" s="1260"/>
      <c r="AD54" s="1261"/>
      <c r="AE54" s="217"/>
    </row>
    <row r="55" spans="1:31" s="167" customFormat="1" ht="15.95" customHeight="1">
      <c r="A55" s="122"/>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61"/>
      <c r="AC55" s="161"/>
      <c r="AD55" s="161"/>
      <c r="AE55" s="122"/>
    </row>
    <row r="56" spans="1:31" s="167" customFormat="1" ht="15.95" customHeight="1" thickBot="1">
      <c r="A56" s="122"/>
      <c r="B56" s="122"/>
      <c r="C56" s="122"/>
      <c r="D56" s="1035" t="s">
        <v>15</v>
      </c>
      <c r="E56" s="1035"/>
      <c r="F56" s="1035"/>
      <c r="G56" s="1035"/>
      <c r="H56" s="122"/>
      <c r="I56" s="122"/>
      <c r="J56" s="122"/>
      <c r="K56" s="1003" t="s">
        <v>17</v>
      </c>
      <c r="L56" s="1003"/>
      <c r="M56" s="1003"/>
      <c r="N56" s="1003"/>
      <c r="O56" s="1003"/>
      <c r="P56" s="1003"/>
      <c r="Q56" s="1003"/>
      <c r="R56" s="1003"/>
      <c r="S56" s="122"/>
      <c r="T56" s="122"/>
      <c r="U56" s="122"/>
      <c r="V56" s="122"/>
      <c r="W56" s="122"/>
      <c r="X56" s="122"/>
      <c r="Y56" s="122"/>
      <c r="Z56" s="122"/>
      <c r="AA56" s="122"/>
      <c r="AB56" s="122"/>
      <c r="AC56" s="122"/>
      <c r="AD56" s="122"/>
      <c r="AE56" s="122"/>
    </row>
    <row r="57" spans="1:31" s="167" customFormat="1" ht="18" customHeight="1" thickBot="1">
      <c r="A57" s="122"/>
      <c r="B57" s="122"/>
      <c r="C57" s="134" t="s">
        <v>18</v>
      </c>
      <c r="D57" s="162"/>
      <c r="E57" s="162"/>
      <c r="F57" s="162"/>
      <c r="G57" s="162"/>
      <c r="H57" s="163"/>
      <c r="I57" s="122"/>
      <c r="J57" s="164" t="str">
        <f>IF(申請書!$R$24="","",申請書!$R$24)</f>
        <v/>
      </c>
      <c r="K57" s="165" t="str">
        <f>IF(申請書!$S$24="","",申請書!$S$24)</f>
        <v/>
      </c>
      <c r="L57" s="1037" t="str">
        <f>IF(申請書!$T$24="（　　）","（　　）",申請書!$T$24)</f>
        <v>（　　）</v>
      </c>
      <c r="M57" s="1038"/>
      <c r="N57" s="164" t="str">
        <f>IF(申請書!$V$24="","",申請書!$V$24)</f>
        <v/>
      </c>
      <c r="O57" s="166" t="str">
        <f>IF(申請書!$W$24="","",申請書!$W$24)</f>
        <v/>
      </c>
      <c r="P57" s="166" t="str">
        <f>IF(申請書!$X$24="","",申請書!$X$24)</f>
        <v/>
      </c>
      <c r="Q57" s="166" t="str">
        <f>IF(申請書!$Y$24="","",申請書!$Y$24)</f>
        <v/>
      </c>
      <c r="R57" s="166" t="str">
        <f>IF(申請書!$Z$24="","",申請書!$Z$24)</f>
        <v/>
      </c>
      <c r="S57" s="165" t="str">
        <f>IF(申請書!$AA$24="","",申請書!$AA$24)</f>
        <v/>
      </c>
      <c r="T57" s="122"/>
      <c r="U57" s="122"/>
      <c r="V57" s="122"/>
      <c r="W57" s="122"/>
      <c r="X57" s="122"/>
      <c r="Y57" s="122"/>
      <c r="Z57" s="122"/>
      <c r="AA57" s="122"/>
      <c r="AB57" s="122"/>
      <c r="AC57" s="122"/>
      <c r="AD57" s="122"/>
      <c r="AE57" s="122"/>
    </row>
    <row r="58" spans="1:31" s="175" customFormat="1" ht="15.95" customHeight="1">
      <c r="A58" s="122"/>
      <c r="B58" s="122"/>
      <c r="C58" s="167"/>
      <c r="D58" s="167"/>
      <c r="E58" s="167"/>
      <c r="F58" s="167"/>
      <c r="G58" s="167"/>
      <c r="H58" s="167"/>
      <c r="I58" s="122"/>
      <c r="J58" s="167"/>
      <c r="K58" s="167"/>
      <c r="L58" s="168"/>
      <c r="M58" s="168"/>
      <c r="N58" s="167"/>
      <c r="O58" s="167"/>
      <c r="P58" s="167"/>
      <c r="Q58" s="167"/>
      <c r="R58" s="167"/>
      <c r="S58" s="167"/>
      <c r="T58" s="122"/>
      <c r="U58" s="122"/>
      <c r="V58" s="122"/>
      <c r="W58" s="122"/>
      <c r="X58" s="122"/>
      <c r="Y58" s="122"/>
      <c r="Z58" s="122"/>
      <c r="AA58" s="122"/>
      <c r="AB58" s="122"/>
      <c r="AC58" s="122"/>
      <c r="AD58" s="122"/>
      <c r="AE58" s="122"/>
    </row>
    <row r="59" spans="1:31" s="175" customFormat="1" ht="15.95" customHeight="1" thickBot="1">
      <c r="A59" s="126" t="s">
        <v>29</v>
      </c>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row>
    <row r="60" spans="1:31" s="175" customFormat="1" ht="18" customHeight="1" thickBot="1">
      <c r="A60" s="144" t="s">
        <v>136</v>
      </c>
      <c r="B60" s="122"/>
      <c r="C60" s="170"/>
      <c r="D60" s="1072" t="s">
        <v>137</v>
      </c>
      <c r="E60" s="1072"/>
      <c r="F60" s="1072"/>
      <c r="G60" s="171"/>
      <c r="H60" s="164" t="str">
        <f>MID(入力シート!$H$78,COLUMN()-7,1)</f>
        <v>　</v>
      </c>
      <c r="I60" s="166" t="str">
        <f>MID(入力シート!$H$78,COLUMN()-7,1)</f>
        <v/>
      </c>
      <c r="J60" s="166" t="str">
        <f>MID(入力シート!$H$78,COLUMN()-7,1)</f>
        <v/>
      </c>
      <c r="K60" s="166" t="str">
        <f>MID(入力シート!$H$78,COLUMN()-7,1)</f>
        <v/>
      </c>
      <c r="L60" s="166" t="str">
        <f>MID(入力シート!$H$78,COLUMN()-7,1)</f>
        <v/>
      </c>
      <c r="M60" s="166" t="str">
        <f>MID(入力シート!$H$78,COLUMN()-7,1)</f>
        <v/>
      </c>
      <c r="N60" s="166" t="str">
        <f>MID(入力シート!$H$78,COLUMN()-7,1)</f>
        <v/>
      </c>
      <c r="O60" s="166" t="str">
        <f>MID(入力シート!$H$78,COLUMN()-7,1)</f>
        <v/>
      </c>
      <c r="P60" s="166" t="str">
        <f>MID(入力シート!$H$78,COLUMN()-7,1)</f>
        <v/>
      </c>
      <c r="Q60" s="166" t="str">
        <f>MID(入力シート!$H$78,COLUMN()-7,1)</f>
        <v/>
      </c>
      <c r="R60" s="166" t="str">
        <f>MID(入力シート!$H$78,COLUMN()-7,1)</f>
        <v/>
      </c>
      <c r="S60" s="166" t="str">
        <f>MID(入力シート!$H$78,COLUMN()-7,1)</f>
        <v/>
      </c>
      <c r="T60" s="166" t="str">
        <f>MID(入力シート!$H$78,COLUMN()-7,1)</f>
        <v/>
      </c>
      <c r="U60" s="166" t="str">
        <f>MID(入力シート!$H$78,COLUMN()-7,1)</f>
        <v/>
      </c>
      <c r="V60" s="166" t="str">
        <f>MID(入力シート!$H$78,COLUMN()-7,1)</f>
        <v/>
      </c>
      <c r="W60" s="166" t="str">
        <f>MID(入力シート!$H$78,COLUMN()-7,1)</f>
        <v/>
      </c>
      <c r="X60" s="166" t="str">
        <f>MID(入力シート!$H$78,COLUMN()-7,1)</f>
        <v/>
      </c>
      <c r="Y60" s="166" t="str">
        <f>MID(入力シート!$H$78,COLUMN()-7,1)</f>
        <v/>
      </c>
      <c r="Z60" s="166" t="str">
        <f>MID(入力シート!$H$78,COLUMN()-7,1)</f>
        <v/>
      </c>
      <c r="AA60" s="165" t="str">
        <f>MID(入力シート!$H78,COLUMN()-7,1)</f>
        <v/>
      </c>
      <c r="AB60" s="122"/>
      <c r="AC60" s="122"/>
      <c r="AD60" s="122"/>
      <c r="AE60" s="122"/>
    </row>
    <row r="61" spans="1:31" s="175" customFormat="1" ht="18" customHeight="1" thickBot="1">
      <c r="A61" s="122"/>
      <c r="B61" s="122"/>
      <c r="C61" s="1039" t="s">
        <v>122</v>
      </c>
      <c r="D61" s="1040"/>
      <c r="E61" s="1040"/>
      <c r="F61" s="1040"/>
      <c r="G61" s="1041"/>
      <c r="H61" s="164" t="str">
        <f>MID(入力シート!$H$79,COLUMN()-7,1)</f>
        <v/>
      </c>
      <c r="I61" s="166" t="str">
        <f>MID(入力シート!$H$79,COLUMN()-7,1)</f>
        <v/>
      </c>
      <c r="J61" s="166" t="str">
        <f>MID(入力シート!$H$79,COLUMN()-7,1)</f>
        <v/>
      </c>
      <c r="K61" s="166" t="str">
        <f>MID(入力シート!$H$79,COLUMN()-7,1)</f>
        <v/>
      </c>
      <c r="L61" s="166" t="str">
        <f>MID(入力シート!$H$79,COLUMN()-7,1)</f>
        <v/>
      </c>
      <c r="M61" s="166" t="str">
        <f>MID(入力シート!$H$79,COLUMN()-7,1)</f>
        <v/>
      </c>
      <c r="N61" s="166" t="str">
        <f>MID(入力シート!$H$79,COLUMN()-7,1)</f>
        <v/>
      </c>
      <c r="O61" s="166" t="str">
        <f>MID(入力シート!$H$79,COLUMN()-7,1)</f>
        <v/>
      </c>
      <c r="P61" s="166" t="str">
        <f>MID(入力シート!$H$79,COLUMN()-7,1)</f>
        <v/>
      </c>
      <c r="Q61" s="166" t="str">
        <f>MID(入力シート!$H$79,COLUMN()-7,1)</f>
        <v/>
      </c>
      <c r="R61" s="166" t="str">
        <f>MID(入力シート!$H$79,COLUMN()-7,1)</f>
        <v/>
      </c>
      <c r="S61" s="166" t="str">
        <f>MID(入力シート!$H$79,COLUMN()-7,1)</f>
        <v/>
      </c>
      <c r="T61" s="166" t="str">
        <f>MID(入力シート!$H$79,COLUMN()-7,1)</f>
        <v/>
      </c>
      <c r="U61" s="166" t="str">
        <f>MID(入力シート!$H$79,COLUMN()-7,1)</f>
        <v/>
      </c>
      <c r="V61" s="166" t="str">
        <f>MID(入力シート!$H$79,COLUMN()-7,1)</f>
        <v/>
      </c>
      <c r="W61" s="166" t="str">
        <f>MID(入力シート!$H$79,COLUMN()-7,1)</f>
        <v/>
      </c>
      <c r="X61" s="166" t="str">
        <f>MID(入力シート!$H$79,COLUMN()-7,1)</f>
        <v/>
      </c>
      <c r="Y61" s="166" t="str">
        <f>MID(入力シート!$H$79,COLUMN()-7,1)</f>
        <v/>
      </c>
      <c r="Z61" s="166" t="str">
        <f>MID(入力シート!$H$79,COLUMN()-7,1)</f>
        <v/>
      </c>
      <c r="AA61" s="165" t="str">
        <f>MID(入力シート!$H$79,COLUMN()-7,1)</f>
        <v/>
      </c>
      <c r="AB61" s="122"/>
    </row>
    <row r="62" spans="1:31" s="175" customFormat="1" ht="18" customHeight="1" thickBot="1">
      <c r="A62" s="122"/>
      <c r="B62" s="122"/>
      <c r="C62" s="170"/>
      <c r="D62" s="1072" t="s">
        <v>40</v>
      </c>
      <c r="E62" s="1072"/>
      <c r="F62" s="1072"/>
      <c r="G62" s="171"/>
      <c r="H62" s="142" t="str">
        <f>入力シート!$K$82</f>
        <v/>
      </c>
      <c r="I62" s="184" t="s">
        <v>793</v>
      </c>
      <c r="J62" s="164" t="str">
        <f>IF(入力シート!$L$82="","",MID(TEXT(入力シート!$L$82,"00"),COLUMN()-9,1))</f>
        <v/>
      </c>
      <c r="K62" s="165" t="str">
        <f>IF(入力シート!$L$82="","",MID(TEXT(入力シート!$L$82,"00"),COLUMN()-9,1))</f>
        <v/>
      </c>
      <c r="L62" s="184" t="s">
        <v>784</v>
      </c>
      <c r="M62" s="164" t="str">
        <f>IF(入力シート!$N$82="","",MID(TEXT(入力シート!$N$82,"00"),COLUMN()-12,1))</f>
        <v/>
      </c>
      <c r="N62" s="165" t="str">
        <f>IF(入力シート!$N$82="","",MID(TEXT(入力シート!$N$82,"00"),COLUMN()-12,1))</f>
        <v/>
      </c>
      <c r="O62" s="184" t="s">
        <v>786</v>
      </c>
      <c r="P62" s="164" t="str">
        <f>IF(入力シート!$P$82="","",MID(TEXT(入力シート!$P$82,"00"),COLUMN()-15,1))</f>
        <v/>
      </c>
      <c r="Q62" s="165" t="str">
        <f>IF(入力シート!$P$82="","",MID(TEXT(入力シート!$P$82,"00"),COLUMN()-15,1))</f>
        <v/>
      </c>
      <c r="R62" s="184" t="s">
        <v>43</v>
      </c>
      <c r="S62" s="184"/>
      <c r="T62" s="184"/>
      <c r="U62" s="184"/>
      <c r="V62" s="184"/>
      <c r="W62" s="184"/>
      <c r="X62" s="184"/>
      <c r="Y62" s="184"/>
      <c r="Z62" s="184"/>
      <c r="AA62" s="184"/>
      <c r="AB62" s="122"/>
    </row>
    <row r="63" spans="1:31" s="175" customFormat="1" ht="18" customHeight="1">
      <c r="A63" s="122"/>
      <c r="B63" s="122"/>
      <c r="C63" s="1237" t="s">
        <v>123</v>
      </c>
      <c r="D63" s="1238"/>
      <c r="E63" s="1238"/>
      <c r="F63" s="1238"/>
      <c r="G63" s="1239"/>
      <c r="H63" s="1250" t="str">
        <f>入力シート!$H$83&amp;""</f>
        <v/>
      </c>
      <c r="I63" s="1251"/>
      <c r="J63" s="1251"/>
      <c r="K63" s="1241" t="s">
        <v>124</v>
      </c>
      <c r="L63" s="1252"/>
      <c r="M63" s="1231" t="s">
        <v>125</v>
      </c>
      <c r="N63" s="1232"/>
      <c r="O63" s="1233"/>
      <c r="P63" s="1240" t="str">
        <f>入力シート!$W$83&amp;""</f>
        <v/>
      </c>
      <c r="Q63" s="1241"/>
      <c r="R63" s="1241"/>
      <c r="S63" s="1253" t="s">
        <v>138</v>
      </c>
      <c r="T63" s="1254"/>
      <c r="U63" s="223"/>
      <c r="V63" s="224"/>
      <c r="W63" s="224"/>
      <c r="X63" s="224"/>
      <c r="Y63" s="223"/>
      <c r="Z63" s="223"/>
      <c r="AA63" s="223"/>
      <c r="AB63" s="185"/>
      <c r="AC63" s="185"/>
      <c r="AD63" s="185"/>
      <c r="AE63" s="172"/>
    </row>
    <row r="64" spans="1:31" s="175" customFormat="1" ht="18" customHeight="1" thickBot="1">
      <c r="A64" s="122"/>
      <c r="B64" s="122"/>
      <c r="C64" s="1228" t="s">
        <v>126</v>
      </c>
      <c r="D64" s="1229"/>
      <c r="E64" s="1229"/>
      <c r="F64" s="1229"/>
      <c r="G64" s="1230"/>
      <c r="H64" s="1246" t="str">
        <f>入力シート!$P$83&amp;""</f>
        <v/>
      </c>
      <c r="I64" s="1247"/>
      <c r="J64" s="1247"/>
      <c r="K64" s="1248" t="s">
        <v>127</v>
      </c>
      <c r="L64" s="1249"/>
      <c r="M64" s="1234"/>
      <c r="N64" s="1235"/>
      <c r="O64" s="1236"/>
      <c r="P64" s="1242"/>
      <c r="Q64" s="1243"/>
      <c r="R64" s="1243"/>
      <c r="S64" s="1255"/>
      <c r="T64" s="1256"/>
      <c r="U64" s="225"/>
      <c r="V64" s="226"/>
      <c r="W64" s="226"/>
      <c r="X64" s="226"/>
      <c r="Y64" s="225"/>
      <c r="Z64" s="225"/>
      <c r="AA64" s="225"/>
      <c r="AB64" s="194"/>
      <c r="AC64" s="194"/>
      <c r="AD64" s="194"/>
      <c r="AE64" s="172"/>
    </row>
    <row r="65" spans="1:31" s="175" customFormat="1" ht="18" customHeight="1" thickBot="1">
      <c r="A65" s="122"/>
      <c r="B65" s="122"/>
      <c r="C65" s="1086" t="s">
        <v>128</v>
      </c>
      <c r="D65" s="1087"/>
      <c r="E65" s="1087"/>
      <c r="F65" s="1087"/>
      <c r="G65" s="1088"/>
      <c r="H65" s="164" t="str">
        <f>MID(入力シート!$X$80,COLUMN()-7,1)&amp;""</f>
        <v/>
      </c>
      <c r="I65" s="166" t="str">
        <f>MID(入力シート!$X$80,COLUMN()-7,1)</f>
        <v/>
      </c>
      <c r="J65" s="166" t="str">
        <f>MID(入力シート!$X$80,COLUMN()-7,1)</f>
        <v/>
      </c>
      <c r="K65" s="166" t="str">
        <f>MID(入力シート!$X$80,COLUMN()-7,1)</f>
        <v/>
      </c>
      <c r="L65" s="165" t="str">
        <f>MID(入力シート!$X$80,COLUMN()-7,1)</f>
        <v/>
      </c>
      <c r="M65" s="1244" t="s">
        <v>799</v>
      </c>
      <c r="N65" s="1227"/>
      <c r="O65" s="1227"/>
      <c r="P65" s="1245" t="s">
        <v>66</v>
      </c>
      <c r="Q65" s="1245"/>
      <c r="R65" s="1245"/>
      <c r="S65" s="1227" t="str">
        <f>入力シート!$H$80&amp;""</f>
        <v/>
      </c>
      <c r="T65" s="1227"/>
      <c r="U65" s="1227"/>
      <c r="V65" s="1226" t="s">
        <v>67</v>
      </c>
      <c r="W65" s="1226"/>
      <c r="X65" s="1227" t="str">
        <f>入力シート!$L$80&amp;""</f>
        <v/>
      </c>
      <c r="Y65" s="1227"/>
      <c r="Z65" s="1227"/>
      <c r="AA65" s="1077" t="s">
        <v>68</v>
      </c>
      <c r="AB65" s="1077"/>
      <c r="AC65" s="185"/>
      <c r="AD65" s="185"/>
      <c r="AE65" s="172"/>
    </row>
    <row r="66" spans="1:31" s="175" customFormat="1" ht="18" customHeight="1">
      <c r="A66" s="122"/>
      <c r="B66" s="122"/>
      <c r="C66" s="1078" t="s">
        <v>129</v>
      </c>
      <c r="D66" s="1096"/>
      <c r="E66" s="1096"/>
      <c r="F66" s="1096"/>
      <c r="G66" s="1082"/>
      <c r="H66" s="187" t="str">
        <f>MID(入力シート!$H$81,COLUMN(A66),1)</f>
        <v>大</v>
      </c>
      <c r="I66" s="188" t="str">
        <f>MID(入力シート!$H$81,COLUMN(B66),1)</f>
        <v>街</v>
      </c>
      <c r="J66" s="188" t="str">
        <f>MID(入力シート!$H$81,COLUMN(C66),1)</f>
        <v>道</v>
      </c>
      <c r="K66" s="188" t="str">
        <f>MID(入力シート!$H$81,COLUMN(D66),1)</f>
        <v>北</v>
      </c>
      <c r="L66" s="188" t="str">
        <f>MID(入力シート!$H$81,COLUMN(E66),1)</f>
        <v>3</v>
      </c>
      <c r="M66" s="188" t="str">
        <f>MID(入力シート!$H$81,COLUMN(F66),1)</f>
        <v>5</v>
      </c>
      <c r="N66" s="188" t="str">
        <f>MID(入力シート!$H$81,COLUMN(G66),1)</f>
        <v>1</v>
      </c>
      <c r="O66" s="188" t="str">
        <f>MID(入力シート!$H$81,COLUMN(H66),1)</f>
        <v/>
      </c>
      <c r="P66" s="188" t="str">
        <f>MID(入力シート!$H$81,COLUMN(I66),1)</f>
        <v/>
      </c>
      <c r="Q66" s="188" t="str">
        <f>MID(入力シート!$H$81,COLUMN(J66),1)</f>
        <v/>
      </c>
      <c r="R66" s="188" t="str">
        <f>MID(入力シート!$H$81,COLUMN(K66),1)</f>
        <v/>
      </c>
      <c r="S66" s="188" t="str">
        <f>MID(入力シート!$H$81,COLUMN(L66),1)</f>
        <v/>
      </c>
      <c r="T66" s="188" t="str">
        <f>MID(入力シート!$H$81,COLUMN(M66),1)</f>
        <v/>
      </c>
      <c r="U66" s="188" t="str">
        <f>MID(入力シート!$H$81,COLUMN(N66),1)</f>
        <v/>
      </c>
      <c r="V66" s="188" t="str">
        <f>MID(入力シート!$H$81,COLUMN(O66),1)</f>
        <v/>
      </c>
      <c r="W66" s="188" t="str">
        <f>MID(入力シート!$H$81,COLUMN(P66),1)</f>
        <v/>
      </c>
      <c r="X66" s="188" t="str">
        <f>MID(入力シート!$H$81,COLUMN(Q66),1)</f>
        <v/>
      </c>
      <c r="Y66" s="188" t="str">
        <f>MID(入力シート!$H$81,COLUMN(R66),1)</f>
        <v/>
      </c>
      <c r="Z66" s="188" t="str">
        <f>MID(入力シート!$H$81,COLUMN(S66),1)</f>
        <v/>
      </c>
      <c r="AA66" s="189" t="str">
        <f>MID(入力シート!$H$81,COLUMN(T66),1)</f>
        <v/>
      </c>
      <c r="AB66" s="172"/>
      <c r="AC66" s="1003" t="s">
        <v>35</v>
      </c>
      <c r="AD66" s="1003"/>
      <c r="AE66" s="1003"/>
    </row>
    <row r="67" spans="1:31" s="175" customFormat="1" ht="18" customHeight="1" thickBot="1">
      <c r="A67" s="122"/>
      <c r="B67" s="122"/>
      <c r="C67" s="1079"/>
      <c r="D67" s="1097"/>
      <c r="E67" s="1097"/>
      <c r="F67" s="1097"/>
      <c r="G67" s="1083"/>
      <c r="H67" s="190" t="str">
        <f>MID(入力シート!$H$81,COLUMN(U66),1)</f>
        <v/>
      </c>
      <c r="I67" s="191" t="str">
        <f>MID(入力シート!$H$81,COLUMN(V66),1)</f>
        <v/>
      </c>
      <c r="J67" s="191" t="str">
        <f>MID(入力シート!$H$81,COLUMN(W66),1)</f>
        <v/>
      </c>
      <c r="K67" s="191" t="str">
        <f>MID(入力シート!$H$81,COLUMN(X66),1)</f>
        <v/>
      </c>
      <c r="L67" s="191" t="str">
        <f>MID(入力シート!$H$81,COLUMN(Y66),1)</f>
        <v/>
      </c>
      <c r="M67" s="191" t="str">
        <f>MID(入力シート!$H$81,COLUMN(Z66),1)</f>
        <v/>
      </c>
      <c r="N67" s="191" t="str">
        <f>MID(入力シート!$H$81,COLUMN(AA66),1)</f>
        <v/>
      </c>
      <c r="O67" s="191" t="str">
        <f>MID(入力シート!$H$81,COLUMN(AB66),1)</f>
        <v/>
      </c>
      <c r="P67" s="191" t="str">
        <f>MID(入力シート!$H$81,COLUMN(AC66),1)</f>
        <v/>
      </c>
      <c r="Q67" s="191" t="str">
        <f>MID(入力シート!$H$81,COLUMN(AD66),1)</f>
        <v/>
      </c>
      <c r="R67" s="191" t="str">
        <f>MID(入力シート!$H$81,COLUMN(AE66),1)</f>
        <v/>
      </c>
      <c r="S67" s="191" t="str">
        <f>MID(入力シート!$H$81,COLUMN(AF66),1)</f>
        <v/>
      </c>
      <c r="T67" s="191" t="str">
        <f>MID(入力シート!$H$81,COLUMN(AG66),1)</f>
        <v/>
      </c>
      <c r="U67" s="191" t="str">
        <f>MID(入力シート!$H$81,COLUMN(AH66),1)</f>
        <v/>
      </c>
      <c r="V67" s="191" t="str">
        <f>MID(入力シート!$H$81,COLUMN(AI66),1)</f>
        <v/>
      </c>
      <c r="W67" s="191" t="str">
        <f>MID(入力シート!$H$81,COLUMN(AJ66),1)</f>
        <v/>
      </c>
      <c r="X67" s="191" t="str">
        <f>MID(入力シート!$H$81,COLUMN(AK66),1)</f>
        <v/>
      </c>
      <c r="Y67" s="191" t="str">
        <f>MID(入力シート!$H$81,COLUMN(AL66),1)</f>
        <v/>
      </c>
      <c r="Z67" s="191" t="str">
        <f>MID(入力シート!$H$81,COLUMN(AM66),1)</f>
        <v/>
      </c>
      <c r="AA67" s="192" t="str">
        <f>MID(入力シート!$H$81,COLUMN(AN66),1)</f>
        <v/>
      </c>
      <c r="AB67" s="172"/>
      <c r="AC67" s="122"/>
      <c r="AD67" s="152" t="s">
        <v>50</v>
      </c>
      <c r="AE67" s="122"/>
    </row>
    <row r="68" spans="1:31" s="175" customFormat="1" ht="18" customHeight="1">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row>
    <row r="69" spans="1:31" s="175" customFormat="1" ht="9.9499999999999993" customHeight="1" thickBot="1">
      <c r="A69" s="161"/>
      <c r="B69" s="167"/>
      <c r="C69" s="217"/>
      <c r="D69" s="217"/>
      <c r="E69" s="217"/>
      <c r="F69" s="217"/>
      <c r="G69" s="217"/>
      <c r="H69" s="161"/>
      <c r="I69" s="161"/>
      <c r="J69" s="161"/>
      <c r="K69" s="161"/>
      <c r="L69" s="161"/>
      <c r="M69" s="161"/>
      <c r="N69" s="185"/>
      <c r="O69" s="185"/>
      <c r="P69" s="185"/>
      <c r="Q69" s="161"/>
      <c r="R69" s="161"/>
      <c r="S69" s="161"/>
      <c r="T69" s="161"/>
      <c r="U69" s="161"/>
      <c r="V69" s="161"/>
      <c r="W69" s="161"/>
      <c r="X69" s="161"/>
      <c r="Y69" s="161"/>
      <c r="Z69" s="161"/>
      <c r="AA69" s="161"/>
      <c r="AB69" s="167"/>
      <c r="AC69" s="167"/>
      <c r="AD69" s="167"/>
      <c r="AE69" s="167"/>
    </row>
    <row r="70" spans="1:31" s="175" customFormat="1" ht="18" customHeight="1" thickBot="1">
      <c r="A70" s="144" t="s">
        <v>121</v>
      </c>
      <c r="B70" s="122"/>
      <c r="C70" s="170"/>
      <c r="D70" s="1072" t="s">
        <v>116</v>
      </c>
      <c r="E70" s="1072"/>
      <c r="F70" s="1072"/>
      <c r="G70" s="171"/>
      <c r="H70" s="164" t="str">
        <f>MID(入力シート!$H$84,COLUMN()-7,1)</f>
        <v/>
      </c>
      <c r="I70" s="166" t="str">
        <f>MID(入力シート!$H$84,COLUMN()-7,1)</f>
        <v/>
      </c>
      <c r="J70" s="166" t="str">
        <f>MID(入力シート!$H$84,COLUMN()-7,1)</f>
        <v/>
      </c>
      <c r="K70" s="166" t="str">
        <f>MID(入力シート!$H$84,COLUMN()-7,1)</f>
        <v/>
      </c>
      <c r="L70" s="166" t="str">
        <f>MID(入力シート!$H$84,COLUMN()-7,1)</f>
        <v/>
      </c>
      <c r="M70" s="166" t="str">
        <f>MID(入力シート!$H$84,COLUMN()-7,1)</f>
        <v/>
      </c>
      <c r="N70" s="166" t="str">
        <f>MID(入力シート!$H$84,COLUMN()-7,1)</f>
        <v/>
      </c>
      <c r="O70" s="166" t="str">
        <f>MID(入力シート!$H$84,COLUMN()-7,1)</f>
        <v/>
      </c>
      <c r="P70" s="166" t="str">
        <f>MID(入力シート!$H$84,COLUMN()-7,1)</f>
        <v/>
      </c>
      <c r="Q70" s="166" t="str">
        <f>MID(入力シート!$H$84,COLUMN()-7,1)</f>
        <v/>
      </c>
      <c r="R70" s="166" t="str">
        <f>MID(入力シート!$H$84,COLUMN()-7,1)</f>
        <v/>
      </c>
      <c r="S70" s="166" t="str">
        <f>MID(入力シート!$H$84,COLUMN()-7,1)</f>
        <v/>
      </c>
      <c r="T70" s="166" t="str">
        <f>MID(入力シート!$H$84,COLUMN()-7,1)</f>
        <v/>
      </c>
      <c r="U70" s="166" t="str">
        <f>MID(入力シート!$H$84,COLUMN()-7,1)</f>
        <v/>
      </c>
      <c r="V70" s="166" t="str">
        <f>MID(入力シート!$H$84,COLUMN()-7,1)</f>
        <v/>
      </c>
      <c r="W70" s="166" t="str">
        <f>MID(入力シート!$H$84,COLUMN()-7,1)</f>
        <v/>
      </c>
      <c r="X70" s="166" t="str">
        <f>MID(入力シート!$H$84,COLUMN()-7,1)</f>
        <v/>
      </c>
      <c r="Y70" s="166" t="str">
        <f>MID(入力シート!$H$84,COLUMN()-7,1)</f>
        <v/>
      </c>
      <c r="Z70" s="166" t="str">
        <f>MID(入力シート!$H$84,COLUMN()-7,1)</f>
        <v/>
      </c>
      <c r="AA70" s="165" t="str">
        <f>MID(入力シート!$H84,COLUMN()-7,1)</f>
        <v/>
      </c>
      <c r="AB70" s="122"/>
      <c r="AC70" s="122"/>
      <c r="AD70" s="122"/>
      <c r="AE70" s="122"/>
    </row>
    <row r="71" spans="1:31" s="175" customFormat="1" ht="18" customHeight="1" thickBot="1">
      <c r="A71" s="122"/>
      <c r="B71" s="122"/>
      <c r="C71" s="1039" t="s">
        <v>122</v>
      </c>
      <c r="D71" s="1040"/>
      <c r="E71" s="1040"/>
      <c r="F71" s="1040"/>
      <c r="G71" s="1041"/>
      <c r="H71" s="164" t="str">
        <f>MID(入力シート!$H$85,COLUMN()-7,1)</f>
        <v/>
      </c>
      <c r="I71" s="166" t="str">
        <f>MID(入力シート!$H$85,COLUMN()-7,1)</f>
        <v/>
      </c>
      <c r="J71" s="166" t="str">
        <f>MID(入力シート!$H$85,COLUMN()-7,1)</f>
        <v/>
      </c>
      <c r="K71" s="166" t="str">
        <f>MID(入力シート!$H$85,COLUMN()-7,1)</f>
        <v/>
      </c>
      <c r="L71" s="166" t="str">
        <f>MID(入力シート!$H$85,COLUMN()-7,1)</f>
        <v/>
      </c>
      <c r="M71" s="166" t="str">
        <f>MID(入力シート!$H$85,COLUMN()-7,1)</f>
        <v/>
      </c>
      <c r="N71" s="166" t="str">
        <f>MID(入力シート!$H$85,COLUMN()-7,1)</f>
        <v/>
      </c>
      <c r="O71" s="166" t="str">
        <f>MID(入力シート!$H$85,COLUMN()-7,1)</f>
        <v/>
      </c>
      <c r="P71" s="166" t="str">
        <f>MID(入力シート!$H$85,COLUMN()-7,1)</f>
        <v/>
      </c>
      <c r="Q71" s="166" t="str">
        <f>MID(入力シート!$H$85,COLUMN()-7,1)</f>
        <v/>
      </c>
      <c r="R71" s="166" t="str">
        <f>MID(入力シート!$H$85,COLUMN()-7,1)</f>
        <v/>
      </c>
      <c r="S71" s="166" t="str">
        <f>MID(入力シート!$H$85,COLUMN()-7,1)</f>
        <v/>
      </c>
      <c r="T71" s="166" t="str">
        <f>MID(入力シート!$H$85,COLUMN()-7,1)</f>
        <v/>
      </c>
      <c r="U71" s="166" t="str">
        <f>MID(入力シート!$H$85,COLUMN()-7,1)</f>
        <v/>
      </c>
      <c r="V71" s="166" t="str">
        <f>MID(入力シート!$H$85,COLUMN()-7,1)</f>
        <v/>
      </c>
      <c r="W71" s="166" t="str">
        <f>MID(入力シート!$H$85,COLUMN()-7,1)</f>
        <v/>
      </c>
      <c r="X71" s="166" t="str">
        <f>MID(入力シート!$H$85,COLUMN()-7,1)</f>
        <v/>
      </c>
      <c r="Y71" s="166" t="str">
        <f>MID(入力シート!$H$85,COLUMN()-7,1)</f>
        <v/>
      </c>
      <c r="Z71" s="166" t="str">
        <f>MID(入力シート!$H$85,COLUMN()-7,1)</f>
        <v/>
      </c>
      <c r="AA71" s="165" t="str">
        <f>MID(入力シート!$H$85,COLUMN()-7,1)</f>
        <v/>
      </c>
      <c r="AB71" s="122"/>
    </row>
    <row r="72" spans="1:31" s="175" customFormat="1" ht="18" customHeight="1" thickBot="1">
      <c r="A72" s="122"/>
      <c r="B72" s="122"/>
      <c r="C72" s="170"/>
      <c r="D72" s="1072" t="s">
        <v>40</v>
      </c>
      <c r="E72" s="1072"/>
      <c r="F72" s="1072"/>
      <c r="G72" s="171"/>
      <c r="H72" s="142" t="str">
        <f>入力シート!$K$88</f>
        <v/>
      </c>
      <c r="I72" s="184" t="s">
        <v>793</v>
      </c>
      <c r="J72" s="164" t="str">
        <f>IF(入力シート!$L$88="","",MID(TEXT(入力シート!$L$88,"00"),COLUMN()-9,1))</f>
        <v/>
      </c>
      <c r="K72" s="165" t="str">
        <f>IF(入力シート!$L$88="","",MID(TEXT(入力シート!$L$88,"00"),COLUMN()-9,1))</f>
        <v/>
      </c>
      <c r="L72" s="184" t="s">
        <v>784</v>
      </c>
      <c r="M72" s="164" t="str">
        <f>IF(入力シート!$N$88="","",MID(TEXT(入力シート!$N$88,"00"),COLUMN()-12,1))</f>
        <v/>
      </c>
      <c r="N72" s="165" t="str">
        <f>IF(入力シート!$N$88="","",MID(TEXT(入力シート!$N$88,"00"),COLUMN()-12,1))</f>
        <v/>
      </c>
      <c r="O72" s="184" t="s">
        <v>786</v>
      </c>
      <c r="P72" s="164" t="str">
        <f>IF(入力シート!$P$88="","",MID(TEXT(入力シート!$P$88,"00"),COLUMN()-15,1))</f>
        <v/>
      </c>
      <c r="Q72" s="165" t="str">
        <f>IF(入力シート!$P$88="","",MID(TEXT(入力シート!$P$88,"00"),COLUMN()-15,1))</f>
        <v/>
      </c>
      <c r="R72" s="184" t="s">
        <v>794</v>
      </c>
      <c r="S72" s="184"/>
      <c r="T72" s="184"/>
      <c r="U72" s="184"/>
      <c r="V72" s="184"/>
      <c r="W72" s="184"/>
      <c r="X72" s="184"/>
      <c r="Y72" s="184"/>
      <c r="Z72" s="184"/>
      <c r="AA72" s="184"/>
      <c r="AB72" s="122"/>
    </row>
    <row r="73" spans="1:31" s="175" customFormat="1" ht="18" customHeight="1">
      <c r="A73" s="122"/>
      <c r="B73" s="122"/>
      <c r="C73" s="1237" t="s">
        <v>123</v>
      </c>
      <c r="D73" s="1238"/>
      <c r="E73" s="1238"/>
      <c r="F73" s="1238"/>
      <c r="G73" s="1239"/>
      <c r="H73" s="1250" t="str">
        <f>入力シート!$H$89&amp;""</f>
        <v/>
      </c>
      <c r="I73" s="1251"/>
      <c r="J73" s="1251"/>
      <c r="K73" s="1241" t="s">
        <v>800</v>
      </c>
      <c r="L73" s="1252"/>
      <c r="M73" s="1231" t="s">
        <v>801</v>
      </c>
      <c r="N73" s="1253"/>
      <c r="O73" s="1254"/>
      <c r="P73" s="1240" t="str">
        <f>入力シート!$W$89&amp;""</f>
        <v/>
      </c>
      <c r="Q73" s="1241"/>
      <c r="R73" s="1241"/>
      <c r="S73" s="1253" t="s">
        <v>802</v>
      </c>
      <c r="T73" s="1254"/>
      <c r="U73" s="223"/>
      <c r="V73" s="224"/>
      <c r="W73" s="224"/>
      <c r="X73" s="224"/>
      <c r="Y73" s="223"/>
      <c r="Z73" s="223"/>
      <c r="AA73" s="223"/>
      <c r="AB73" s="185"/>
      <c r="AC73" s="185"/>
      <c r="AD73" s="185"/>
      <c r="AE73" s="172"/>
    </row>
    <row r="74" spans="1:31" s="175" customFormat="1" ht="18" customHeight="1" thickBot="1">
      <c r="A74" s="122"/>
      <c r="B74" s="122"/>
      <c r="C74" s="1228" t="s">
        <v>126</v>
      </c>
      <c r="D74" s="1229"/>
      <c r="E74" s="1229"/>
      <c r="F74" s="1229"/>
      <c r="G74" s="1230"/>
      <c r="H74" s="1246" t="str">
        <f>入力シート!$P$89&amp;""</f>
        <v/>
      </c>
      <c r="I74" s="1247"/>
      <c r="J74" s="1247"/>
      <c r="K74" s="1248" t="s">
        <v>803</v>
      </c>
      <c r="L74" s="1249"/>
      <c r="M74" s="1257"/>
      <c r="N74" s="1255"/>
      <c r="O74" s="1256"/>
      <c r="P74" s="1242"/>
      <c r="Q74" s="1243"/>
      <c r="R74" s="1243"/>
      <c r="S74" s="1255"/>
      <c r="T74" s="1256"/>
      <c r="U74" s="225"/>
      <c r="V74" s="226"/>
      <c r="W74" s="226"/>
      <c r="X74" s="226"/>
      <c r="Y74" s="225"/>
      <c r="Z74" s="225"/>
      <c r="AA74" s="225"/>
      <c r="AB74" s="194"/>
      <c r="AC74" s="194"/>
      <c r="AD74" s="194"/>
      <c r="AE74" s="172"/>
    </row>
    <row r="75" spans="1:31" s="175" customFormat="1" ht="18" customHeight="1" thickBot="1">
      <c r="A75" s="122"/>
      <c r="B75" s="122"/>
      <c r="C75" s="1086" t="s">
        <v>128</v>
      </c>
      <c r="D75" s="1087"/>
      <c r="E75" s="1087"/>
      <c r="F75" s="1087"/>
      <c r="G75" s="1088"/>
      <c r="H75" s="164" t="str">
        <f>MID(入力シート!$X$86,COLUMN()-7,1)</f>
        <v/>
      </c>
      <c r="I75" s="166" t="str">
        <f>MID(入力シート!$X$86,COLUMN()-7,1)</f>
        <v/>
      </c>
      <c r="J75" s="166" t="str">
        <f>MID(入力シート!$X$86,COLUMN()-7,1)</f>
        <v/>
      </c>
      <c r="K75" s="166" t="str">
        <f>MID(入力シート!$X$86,COLUMN()-7,1)</f>
        <v/>
      </c>
      <c r="L75" s="165" t="str">
        <f>MID(入力シート!$X$86,COLUMN()-7,1)</f>
        <v/>
      </c>
      <c r="M75" s="1244" t="s">
        <v>804</v>
      </c>
      <c r="N75" s="1227"/>
      <c r="O75" s="1227"/>
      <c r="P75" s="1245" t="s">
        <v>805</v>
      </c>
      <c r="Q75" s="1245"/>
      <c r="R75" s="1245"/>
      <c r="S75" s="1227" t="str">
        <f>入力シート!$H$86&amp;""</f>
        <v/>
      </c>
      <c r="T75" s="1227"/>
      <c r="U75" s="1227"/>
      <c r="V75" s="1226" t="s">
        <v>806</v>
      </c>
      <c r="W75" s="1226"/>
      <c r="X75" s="1227" t="str">
        <f>入力シート!$L$86&amp;""</f>
        <v/>
      </c>
      <c r="Y75" s="1227"/>
      <c r="Z75" s="1227"/>
      <c r="AA75" s="1077" t="s">
        <v>68</v>
      </c>
      <c r="AB75" s="1077"/>
      <c r="AC75" s="185"/>
      <c r="AD75" s="185"/>
      <c r="AE75" s="172"/>
    </row>
    <row r="76" spans="1:31" s="175" customFormat="1" ht="18" customHeight="1">
      <c r="A76" s="122"/>
      <c r="B76" s="122"/>
      <c r="C76" s="1078" t="s">
        <v>129</v>
      </c>
      <c r="D76" s="1096"/>
      <c r="E76" s="1096"/>
      <c r="F76" s="1096"/>
      <c r="G76" s="1082"/>
      <c r="H76" s="187" t="str">
        <f>MID(入力シート!$H$87,COLUMN(A76),1)</f>
        <v/>
      </c>
      <c r="I76" s="188" t="str">
        <f>MID(入力シート!$H$87,COLUMN(B76),1)</f>
        <v/>
      </c>
      <c r="J76" s="188" t="str">
        <f>MID(入力シート!$H$87,COLUMN(C76),1)</f>
        <v/>
      </c>
      <c r="K76" s="188" t="str">
        <f>MID(入力シート!$H$87,COLUMN(D76),1)</f>
        <v/>
      </c>
      <c r="L76" s="188" t="str">
        <f>MID(入力シート!$H$87,COLUMN(E76),1)</f>
        <v/>
      </c>
      <c r="M76" s="188" t="str">
        <f>MID(入力シート!$H$87,COLUMN(F76),1)</f>
        <v/>
      </c>
      <c r="N76" s="188" t="str">
        <f>MID(入力シート!$H$87,COLUMN(G76),1)</f>
        <v/>
      </c>
      <c r="O76" s="188" t="str">
        <f>MID(入力シート!$H$87,COLUMN(H76),1)</f>
        <v/>
      </c>
      <c r="P76" s="188" t="str">
        <f>MID(入力シート!$H$87,COLUMN(I76),1)</f>
        <v/>
      </c>
      <c r="Q76" s="188" t="str">
        <f>MID(入力シート!$H$87,COLUMN(J76),1)</f>
        <v/>
      </c>
      <c r="R76" s="188" t="str">
        <f>MID(入力シート!$H$87,COLUMN(K76),1)</f>
        <v/>
      </c>
      <c r="S76" s="188" t="str">
        <f>MID(入力シート!$H$87,COLUMN(L76),1)</f>
        <v/>
      </c>
      <c r="T76" s="188" t="str">
        <f>MID(入力シート!$H$87,COLUMN(M76),1)</f>
        <v/>
      </c>
      <c r="U76" s="188" t="str">
        <f>MID(入力シート!$H$87,COLUMN(N76),1)</f>
        <v/>
      </c>
      <c r="V76" s="188" t="str">
        <f>MID(入力シート!$H$87,COLUMN(O76),1)</f>
        <v/>
      </c>
      <c r="W76" s="188" t="str">
        <f>MID(入力シート!$H$87,COLUMN(P76),1)</f>
        <v/>
      </c>
      <c r="X76" s="188" t="str">
        <f>MID(入力シート!$H$87,COLUMN(Q76),1)</f>
        <v/>
      </c>
      <c r="Y76" s="188" t="str">
        <f>MID(入力シート!$H$87,COLUMN(R76),1)</f>
        <v/>
      </c>
      <c r="Z76" s="188" t="str">
        <f>MID(入力シート!$H$87,COLUMN(S76),1)</f>
        <v/>
      </c>
      <c r="AA76" s="189" t="str">
        <f>MID(入力シート!$H$87,COLUMN(T76),1)</f>
        <v/>
      </c>
      <c r="AB76" s="172"/>
      <c r="AC76" s="1003" t="s">
        <v>35</v>
      </c>
      <c r="AD76" s="1003"/>
      <c r="AE76" s="1003"/>
    </row>
    <row r="77" spans="1:31" s="175" customFormat="1" ht="18" customHeight="1" thickBot="1">
      <c r="A77" s="122"/>
      <c r="B77" s="122"/>
      <c r="C77" s="1079"/>
      <c r="D77" s="1097"/>
      <c r="E77" s="1097"/>
      <c r="F77" s="1097"/>
      <c r="G77" s="1083"/>
      <c r="H77" s="190" t="str">
        <f>MID(入力シート!$H$87,COLUMN(U76),1)</f>
        <v/>
      </c>
      <c r="I77" s="191" t="str">
        <f>MID(入力シート!$H$87,COLUMN(V76),1)</f>
        <v/>
      </c>
      <c r="J77" s="191" t="str">
        <f>MID(入力シート!$H$87,COLUMN(W76),1)</f>
        <v/>
      </c>
      <c r="K77" s="191" t="str">
        <f>MID(入力シート!$H$87,COLUMN(X76),1)</f>
        <v/>
      </c>
      <c r="L77" s="191" t="str">
        <f>MID(入力シート!$H$87,COLUMN(Y76),1)</f>
        <v/>
      </c>
      <c r="M77" s="191" t="str">
        <f>MID(入力シート!$H$87,COLUMN(Z76),1)</f>
        <v/>
      </c>
      <c r="N77" s="191" t="str">
        <f>MID(入力シート!$H$87,COLUMN(AA76),1)</f>
        <v/>
      </c>
      <c r="O77" s="191" t="str">
        <f>MID(入力シート!$H$87,COLUMN(AB76),1)</f>
        <v/>
      </c>
      <c r="P77" s="191" t="str">
        <f>MID(入力シート!$H$87,COLUMN(AC76),1)</f>
        <v/>
      </c>
      <c r="Q77" s="191" t="str">
        <f>MID(入力シート!$H$87,COLUMN(AD76),1)</f>
        <v/>
      </c>
      <c r="R77" s="191" t="str">
        <f>MID(入力シート!$H$87,COLUMN(AE76),1)</f>
        <v/>
      </c>
      <c r="S77" s="191" t="str">
        <f>MID(入力シート!$H$87,COLUMN(AF76),1)</f>
        <v/>
      </c>
      <c r="T77" s="191" t="str">
        <f>MID(入力シート!$H$87,COLUMN(AG76),1)</f>
        <v/>
      </c>
      <c r="U77" s="191" t="str">
        <f>MID(入力シート!$H$87,COLUMN(AH76),1)</f>
        <v/>
      </c>
      <c r="V77" s="191" t="str">
        <f>MID(入力シート!$H$87,COLUMN(AI76),1)</f>
        <v/>
      </c>
      <c r="W77" s="191" t="str">
        <f>MID(入力シート!$H$87,COLUMN(AJ76),1)</f>
        <v/>
      </c>
      <c r="X77" s="191" t="str">
        <f>MID(入力シート!$H$87,COLUMN(AK76),1)</f>
        <v/>
      </c>
      <c r="Y77" s="191" t="str">
        <f>MID(入力シート!$H$87,COLUMN(AL76),1)</f>
        <v/>
      </c>
      <c r="Z77" s="191" t="str">
        <f>MID(入力シート!$H$87,COLUMN(AM76),1)</f>
        <v/>
      </c>
      <c r="AA77" s="192" t="str">
        <f>MID(入力シート!$H$87,COLUMN(AN76),1)</f>
        <v/>
      </c>
      <c r="AB77" s="172"/>
      <c r="AC77" s="122"/>
      <c r="AD77" s="152" t="s">
        <v>50</v>
      </c>
      <c r="AE77" s="122"/>
    </row>
    <row r="78" spans="1:31" s="175" customFormat="1" ht="18" customHeight="1">
      <c r="A78" s="161"/>
      <c r="B78" s="167"/>
      <c r="C78" s="217"/>
      <c r="D78" s="217"/>
      <c r="E78" s="217"/>
      <c r="F78" s="217"/>
      <c r="G78" s="217"/>
      <c r="H78" s="161"/>
      <c r="I78" s="161"/>
      <c r="J78" s="161"/>
      <c r="K78" s="161"/>
      <c r="L78" s="161"/>
      <c r="M78" s="161"/>
      <c r="N78" s="185"/>
      <c r="O78" s="185"/>
      <c r="P78" s="185"/>
      <c r="Q78" s="185"/>
      <c r="R78" s="185"/>
      <c r="S78" s="185"/>
      <c r="T78" s="185"/>
      <c r="U78" s="185"/>
      <c r="V78" s="185"/>
      <c r="W78" s="185"/>
      <c r="X78" s="185"/>
      <c r="Y78" s="185"/>
      <c r="Z78" s="185"/>
      <c r="AA78" s="185"/>
      <c r="AB78" s="217"/>
      <c r="AC78" s="217"/>
      <c r="AD78" s="217"/>
      <c r="AE78" s="217"/>
    </row>
    <row r="79" spans="1:31" s="175" customFormat="1" ht="9.9499999999999993" customHeight="1" thickBot="1">
      <c r="A79" s="161"/>
      <c r="B79" s="167"/>
      <c r="C79" s="217"/>
      <c r="D79" s="217"/>
      <c r="E79" s="217"/>
      <c r="F79" s="217"/>
      <c r="G79" s="217"/>
      <c r="H79" s="161"/>
      <c r="I79" s="161"/>
      <c r="J79" s="161"/>
      <c r="K79" s="161"/>
      <c r="L79" s="161"/>
      <c r="M79" s="161"/>
      <c r="N79" s="185"/>
      <c r="O79" s="185"/>
      <c r="P79" s="185"/>
      <c r="Q79" s="161"/>
      <c r="R79" s="161"/>
      <c r="S79" s="161"/>
      <c r="T79" s="161"/>
      <c r="U79" s="161"/>
      <c r="V79" s="161"/>
      <c r="W79" s="161"/>
      <c r="X79" s="161"/>
      <c r="Y79" s="161"/>
      <c r="Z79" s="161"/>
      <c r="AA79" s="161"/>
      <c r="AB79" s="167"/>
      <c r="AC79" s="167"/>
      <c r="AD79" s="167"/>
      <c r="AE79" s="167"/>
    </row>
    <row r="80" spans="1:31" s="175" customFormat="1" ht="18" customHeight="1" thickBot="1">
      <c r="A80" s="144" t="s">
        <v>121</v>
      </c>
      <c r="B80" s="122"/>
      <c r="C80" s="170"/>
      <c r="D80" s="1072" t="s">
        <v>116</v>
      </c>
      <c r="E80" s="1072"/>
      <c r="F80" s="1072"/>
      <c r="G80" s="171"/>
      <c r="H80" s="164" t="str">
        <f>MID(入力シート!$H$90,COLUMN()-7,1)</f>
        <v/>
      </c>
      <c r="I80" s="166" t="str">
        <f>MID(入力シート!$H$90,COLUMN()-7,1)</f>
        <v/>
      </c>
      <c r="J80" s="166" t="str">
        <f>MID(入力シート!$H$90,COLUMN()-7,1)</f>
        <v/>
      </c>
      <c r="K80" s="166" t="str">
        <f>MID(入力シート!$H$90,COLUMN()-7,1)</f>
        <v/>
      </c>
      <c r="L80" s="166" t="str">
        <f>MID(入力シート!$H$90,COLUMN()-7,1)</f>
        <v/>
      </c>
      <c r="M80" s="166" t="str">
        <f>MID(入力シート!$H$90,COLUMN()-7,1)</f>
        <v/>
      </c>
      <c r="N80" s="166" t="str">
        <f>MID(入力シート!$H$90,COLUMN()-7,1)</f>
        <v/>
      </c>
      <c r="O80" s="166" t="str">
        <f>MID(入力シート!$H$90,COLUMN()-7,1)</f>
        <v/>
      </c>
      <c r="P80" s="166" t="str">
        <f>MID(入力シート!$H$90,COLUMN()-7,1)</f>
        <v/>
      </c>
      <c r="Q80" s="166" t="str">
        <f>MID(入力シート!$H$90,COLUMN()-7,1)</f>
        <v/>
      </c>
      <c r="R80" s="166" t="str">
        <f>MID(入力シート!$H$90,COLUMN()-7,1)</f>
        <v/>
      </c>
      <c r="S80" s="166" t="str">
        <f>MID(入力シート!$H$90,COLUMN()-7,1)</f>
        <v/>
      </c>
      <c r="T80" s="166" t="str">
        <f>MID(入力シート!$H$90,COLUMN()-7,1)</f>
        <v/>
      </c>
      <c r="U80" s="166" t="str">
        <f>MID(入力シート!$H$90,COLUMN()-7,1)</f>
        <v/>
      </c>
      <c r="V80" s="166" t="str">
        <f>MID(入力シート!$H$90,COLUMN()-7,1)</f>
        <v/>
      </c>
      <c r="W80" s="166" t="str">
        <f>MID(入力シート!$H$90,COLUMN()-7,1)</f>
        <v/>
      </c>
      <c r="X80" s="166" t="str">
        <f>MID(入力シート!$H$90,COLUMN()-7,1)</f>
        <v/>
      </c>
      <c r="Y80" s="166" t="str">
        <f>MID(入力シート!$H$90,COLUMN()-7,1)</f>
        <v/>
      </c>
      <c r="Z80" s="166" t="str">
        <f>MID(入力シート!$H$90,COLUMN()-7,1)</f>
        <v/>
      </c>
      <c r="AA80" s="165" t="str">
        <f>MID(入力シート!$H90,COLUMN()-7,1)</f>
        <v/>
      </c>
      <c r="AB80" s="122"/>
      <c r="AC80" s="122"/>
      <c r="AD80" s="122"/>
      <c r="AE80" s="122"/>
    </row>
    <row r="81" spans="1:31" s="175" customFormat="1" ht="18" customHeight="1" thickBot="1">
      <c r="A81" s="122"/>
      <c r="B81" s="122"/>
      <c r="C81" s="1039" t="s">
        <v>122</v>
      </c>
      <c r="D81" s="1040"/>
      <c r="E81" s="1040"/>
      <c r="F81" s="1040"/>
      <c r="G81" s="1041"/>
      <c r="H81" s="164" t="str">
        <f>MID(入力シート!$H$91,COLUMN()-7,1)</f>
        <v/>
      </c>
      <c r="I81" s="166" t="str">
        <f>MID(入力シート!$H$91,COLUMN()-7,1)</f>
        <v/>
      </c>
      <c r="J81" s="166" t="str">
        <f>MID(入力シート!$H$91,COLUMN()-7,1)</f>
        <v/>
      </c>
      <c r="K81" s="166" t="str">
        <f>MID(入力シート!$H$91,COLUMN()-7,1)</f>
        <v/>
      </c>
      <c r="L81" s="166" t="str">
        <f>MID(入力シート!$H$91,COLUMN()-7,1)</f>
        <v/>
      </c>
      <c r="M81" s="166" t="str">
        <f>MID(入力シート!$H$91,COLUMN()-7,1)</f>
        <v/>
      </c>
      <c r="N81" s="166" t="str">
        <f>MID(入力シート!$H$91,COLUMN()-7,1)</f>
        <v/>
      </c>
      <c r="O81" s="166" t="str">
        <f>MID(入力シート!$H$91,COLUMN()-7,1)</f>
        <v/>
      </c>
      <c r="P81" s="166" t="str">
        <f>MID(入力シート!$H$91,COLUMN()-7,1)</f>
        <v/>
      </c>
      <c r="Q81" s="166" t="str">
        <f>MID(入力シート!$H$91,COLUMN()-7,1)</f>
        <v/>
      </c>
      <c r="R81" s="166" t="str">
        <f>MID(入力シート!$H$91,COLUMN()-7,1)</f>
        <v/>
      </c>
      <c r="S81" s="166" t="str">
        <f>MID(入力シート!$H$91,COLUMN()-7,1)</f>
        <v/>
      </c>
      <c r="T81" s="166" t="str">
        <f>MID(入力シート!$H$91,COLUMN()-7,1)</f>
        <v/>
      </c>
      <c r="U81" s="166" t="str">
        <f>MID(入力シート!$H$91,COLUMN()-7,1)</f>
        <v/>
      </c>
      <c r="V81" s="166" t="str">
        <f>MID(入力シート!$H$91,COLUMN()-7,1)</f>
        <v/>
      </c>
      <c r="W81" s="166" t="str">
        <f>MID(入力シート!$H$91,COLUMN()-7,1)</f>
        <v/>
      </c>
      <c r="X81" s="166" t="str">
        <f>MID(入力シート!$H$91,COLUMN()-7,1)</f>
        <v/>
      </c>
      <c r="Y81" s="166" t="str">
        <f>MID(入力シート!$H$91,COLUMN()-7,1)</f>
        <v/>
      </c>
      <c r="Z81" s="166" t="str">
        <f>MID(入力シート!$H$91,COLUMN()-7,1)</f>
        <v/>
      </c>
      <c r="AA81" s="165" t="str">
        <f>MID(入力シート!$H$91,COLUMN()-7,1)</f>
        <v/>
      </c>
      <c r="AB81" s="122"/>
    </row>
    <row r="82" spans="1:31" s="175" customFormat="1" ht="18" customHeight="1" thickBot="1">
      <c r="A82" s="122"/>
      <c r="B82" s="122"/>
      <c r="C82" s="170"/>
      <c r="D82" s="1072" t="s">
        <v>40</v>
      </c>
      <c r="E82" s="1072"/>
      <c r="F82" s="1072"/>
      <c r="G82" s="171"/>
      <c r="H82" s="142" t="str">
        <f>入力シート!$K$94</f>
        <v/>
      </c>
      <c r="I82" s="184" t="s">
        <v>793</v>
      </c>
      <c r="J82" s="164" t="str">
        <f>IF(入力シート!$L$94="","",MID(TEXT(入力シート!$L$94,"00"),COLUMN()-9,1))</f>
        <v/>
      </c>
      <c r="K82" s="165" t="str">
        <f>IF(入力シート!$L$94="","",MID(TEXT(入力シート!$L$94,"00"),COLUMN()-9,1))</f>
        <v/>
      </c>
      <c r="L82" s="184" t="s">
        <v>784</v>
      </c>
      <c r="M82" s="164" t="str">
        <f>IF(入力シート!$N$94="","",MID(TEXT(入力シート!$N$94,"00"),COLUMN()-12,1))</f>
        <v/>
      </c>
      <c r="N82" s="165" t="str">
        <f>IF(入力シート!$N$94="","",MID(TEXT(入力シート!$N$94,"00"),COLUMN()-12,1))</f>
        <v/>
      </c>
      <c r="O82" s="184" t="s">
        <v>786</v>
      </c>
      <c r="P82" s="164" t="str">
        <f>IF(入力シート!$P$94="","",MID(TEXT(入力シート!$P$94,"00"),COLUMN()-15,1))</f>
        <v/>
      </c>
      <c r="Q82" s="165" t="str">
        <f>IF(入力シート!$P$94="","",MID(TEXT(入力シート!$P$94,"00"),COLUMN()-15,1))</f>
        <v/>
      </c>
      <c r="R82" s="184" t="s">
        <v>43</v>
      </c>
      <c r="S82" s="184"/>
      <c r="T82" s="184"/>
      <c r="U82" s="184"/>
      <c r="V82" s="184"/>
      <c r="W82" s="184"/>
      <c r="X82" s="184"/>
      <c r="Y82" s="184"/>
      <c r="Z82" s="184"/>
      <c r="AA82" s="184"/>
      <c r="AB82" s="122"/>
    </row>
    <row r="83" spans="1:31" s="175" customFormat="1" ht="18" customHeight="1">
      <c r="A83" s="122"/>
      <c r="B83" s="122"/>
      <c r="C83" s="1237" t="s">
        <v>123</v>
      </c>
      <c r="D83" s="1238"/>
      <c r="E83" s="1238"/>
      <c r="F83" s="1238"/>
      <c r="G83" s="1239"/>
      <c r="H83" s="1250" t="str">
        <f>入力シート!$H$95&amp;""</f>
        <v/>
      </c>
      <c r="I83" s="1251"/>
      <c r="J83" s="1251"/>
      <c r="K83" s="1241" t="s">
        <v>124</v>
      </c>
      <c r="L83" s="1252"/>
      <c r="M83" s="1231" t="s">
        <v>125</v>
      </c>
      <c r="N83" s="1232"/>
      <c r="O83" s="1233"/>
      <c r="P83" s="1240" t="str">
        <f>入力シート!$W$95&amp;""</f>
        <v/>
      </c>
      <c r="Q83" s="1241"/>
      <c r="R83" s="1241"/>
      <c r="S83" s="1253" t="s">
        <v>138</v>
      </c>
      <c r="T83" s="1254"/>
      <c r="U83" s="223"/>
      <c r="V83" s="224"/>
      <c r="W83" s="224"/>
      <c r="X83" s="224"/>
      <c r="Y83" s="223"/>
      <c r="Z83" s="223"/>
      <c r="AA83" s="223"/>
      <c r="AB83" s="185"/>
      <c r="AC83" s="185"/>
      <c r="AD83" s="185"/>
      <c r="AE83" s="172"/>
    </row>
    <row r="84" spans="1:31" s="175" customFormat="1" ht="18" customHeight="1" thickBot="1">
      <c r="A84" s="122"/>
      <c r="B84" s="122"/>
      <c r="C84" s="1228" t="s">
        <v>126</v>
      </c>
      <c r="D84" s="1229"/>
      <c r="E84" s="1229"/>
      <c r="F84" s="1229"/>
      <c r="G84" s="1230"/>
      <c r="H84" s="1246" t="str">
        <f>入力シート!$P$95&amp;""</f>
        <v/>
      </c>
      <c r="I84" s="1247"/>
      <c r="J84" s="1247"/>
      <c r="K84" s="1248" t="s">
        <v>127</v>
      </c>
      <c r="L84" s="1249"/>
      <c r="M84" s="1234"/>
      <c r="N84" s="1235"/>
      <c r="O84" s="1236"/>
      <c r="P84" s="1242"/>
      <c r="Q84" s="1243"/>
      <c r="R84" s="1243"/>
      <c r="S84" s="1255"/>
      <c r="T84" s="1256"/>
      <c r="U84" s="225"/>
      <c r="V84" s="226"/>
      <c r="W84" s="226"/>
      <c r="X84" s="226"/>
      <c r="Y84" s="225"/>
      <c r="Z84" s="225"/>
      <c r="AA84" s="225"/>
      <c r="AB84" s="194"/>
      <c r="AC84" s="194"/>
      <c r="AD84" s="194"/>
      <c r="AE84" s="172"/>
    </row>
    <row r="85" spans="1:31" s="175" customFormat="1" ht="18" customHeight="1" thickBot="1">
      <c r="A85" s="122"/>
      <c r="B85" s="122"/>
      <c r="C85" s="1086" t="s">
        <v>128</v>
      </c>
      <c r="D85" s="1087"/>
      <c r="E85" s="1087"/>
      <c r="F85" s="1087"/>
      <c r="G85" s="1088"/>
      <c r="H85" s="164" t="str">
        <f>MID(入力シート!$X$92,COLUMN()-7,1)</f>
        <v/>
      </c>
      <c r="I85" s="166" t="str">
        <f>MID(入力シート!$X$92,COLUMN()-7,1)</f>
        <v/>
      </c>
      <c r="J85" s="166" t="str">
        <f>MID(入力シート!$X$92,COLUMN()-7,1)</f>
        <v/>
      </c>
      <c r="K85" s="166" t="str">
        <f>MID(入力シート!$X$92,COLUMN()-7,1)</f>
        <v/>
      </c>
      <c r="L85" s="165" t="str">
        <f>MID(入力シート!$X$92,COLUMN()-7,1)</f>
        <v/>
      </c>
      <c r="M85" s="1244" t="s">
        <v>799</v>
      </c>
      <c r="N85" s="1227"/>
      <c r="O85" s="1227"/>
      <c r="P85" s="1245" t="s">
        <v>66</v>
      </c>
      <c r="Q85" s="1245"/>
      <c r="R85" s="1245"/>
      <c r="S85" s="1227" t="str">
        <f>入力シート!$H$92&amp;""</f>
        <v/>
      </c>
      <c r="T85" s="1227"/>
      <c r="U85" s="1227"/>
      <c r="V85" s="1226" t="s">
        <v>67</v>
      </c>
      <c r="W85" s="1226"/>
      <c r="X85" s="1227" t="str">
        <f>入力シート!$L$92&amp;""</f>
        <v/>
      </c>
      <c r="Y85" s="1227"/>
      <c r="Z85" s="1227"/>
      <c r="AA85" s="1077" t="s">
        <v>68</v>
      </c>
      <c r="AB85" s="1077"/>
      <c r="AC85" s="185"/>
      <c r="AD85" s="185"/>
      <c r="AE85" s="172"/>
    </row>
    <row r="86" spans="1:31" s="175" customFormat="1" ht="18" customHeight="1">
      <c r="A86" s="122"/>
      <c r="B86" s="122"/>
      <c r="C86" s="1078" t="s">
        <v>129</v>
      </c>
      <c r="D86" s="1096"/>
      <c r="E86" s="1096"/>
      <c r="F86" s="1096"/>
      <c r="G86" s="1082"/>
      <c r="H86" s="187" t="str">
        <f>MID(入力シート!$H$93,COLUMN(A86),1)</f>
        <v/>
      </c>
      <c r="I86" s="188" t="str">
        <f>MID(入力シート!$H$93,COLUMN(B86),1)</f>
        <v/>
      </c>
      <c r="J86" s="188" t="str">
        <f>MID(入力シート!$H$93,COLUMN(C86),1)</f>
        <v/>
      </c>
      <c r="K86" s="188" t="str">
        <f>MID(入力シート!$H$93,COLUMN(D86),1)</f>
        <v/>
      </c>
      <c r="L86" s="188" t="str">
        <f>MID(入力シート!$H$93,COLUMN(E86),1)</f>
        <v/>
      </c>
      <c r="M86" s="188" t="str">
        <f>MID(入力シート!$H$93,COLUMN(F86),1)</f>
        <v/>
      </c>
      <c r="N86" s="188" t="str">
        <f>MID(入力シート!$H$93,COLUMN(G86),1)</f>
        <v/>
      </c>
      <c r="O86" s="188" t="str">
        <f>MID(入力シート!$H$93,COLUMN(H86),1)</f>
        <v/>
      </c>
      <c r="P86" s="188" t="str">
        <f>MID(入力シート!$H$93,COLUMN(I86),1)</f>
        <v/>
      </c>
      <c r="Q86" s="188" t="str">
        <f>MID(入力シート!$H$93,COLUMN(J86),1)</f>
        <v/>
      </c>
      <c r="R86" s="188" t="str">
        <f>MID(入力シート!$H$93,COLUMN(K86),1)</f>
        <v/>
      </c>
      <c r="S86" s="188" t="str">
        <f>MID(入力シート!$H$93,COLUMN(L86),1)</f>
        <v/>
      </c>
      <c r="T86" s="188" t="str">
        <f>MID(入力シート!$H$93,COLUMN(M86),1)</f>
        <v/>
      </c>
      <c r="U86" s="188" t="str">
        <f>MID(入力シート!$H$93,COLUMN(N86),1)</f>
        <v/>
      </c>
      <c r="V86" s="188" t="str">
        <f>MID(入力シート!$H$93,COLUMN(O86),1)</f>
        <v/>
      </c>
      <c r="W86" s="188" t="str">
        <f>MID(入力シート!$H$93,COLUMN(P86),1)</f>
        <v/>
      </c>
      <c r="X86" s="188" t="str">
        <f>MID(入力シート!$H$93,COLUMN(Q86),1)</f>
        <v/>
      </c>
      <c r="Y86" s="188" t="str">
        <f>MID(入力シート!$H$93,COLUMN(R86),1)</f>
        <v/>
      </c>
      <c r="Z86" s="188" t="str">
        <f>MID(入力シート!$H$93,COLUMN(S86),1)</f>
        <v/>
      </c>
      <c r="AA86" s="189" t="str">
        <f>MID(入力シート!$H$93,COLUMN(T86),1)</f>
        <v/>
      </c>
      <c r="AB86" s="172"/>
      <c r="AC86" s="1003" t="s">
        <v>35</v>
      </c>
      <c r="AD86" s="1003"/>
      <c r="AE86" s="1003"/>
    </row>
    <row r="87" spans="1:31" s="175" customFormat="1" ht="18" customHeight="1" thickBot="1">
      <c r="A87" s="122"/>
      <c r="B87" s="122"/>
      <c r="C87" s="1079"/>
      <c r="D87" s="1097"/>
      <c r="E87" s="1097"/>
      <c r="F87" s="1097"/>
      <c r="G87" s="1083"/>
      <c r="H87" s="190" t="str">
        <f>MID(入力シート!$H$93,COLUMN(U86),1)</f>
        <v/>
      </c>
      <c r="I87" s="191" t="str">
        <f>MID(入力シート!$H$93,COLUMN(V86),1)</f>
        <v/>
      </c>
      <c r="J87" s="191" t="str">
        <f>MID(入力シート!$H$93,COLUMN(W86),1)</f>
        <v/>
      </c>
      <c r="K87" s="191" t="str">
        <f>MID(入力シート!$H$93,COLUMN(X86),1)</f>
        <v/>
      </c>
      <c r="L87" s="191" t="str">
        <f>MID(入力シート!$H$93,COLUMN(Y86),1)</f>
        <v/>
      </c>
      <c r="M87" s="191" t="str">
        <f>MID(入力シート!$H$93,COLUMN(Z86),1)</f>
        <v/>
      </c>
      <c r="N87" s="191" t="str">
        <f>MID(入力シート!$H$93,COLUMN(AA86),1)</f>
        <v/>
      </c>
      <c r="O87" s="191" t="str">
        <f>MID(入力シート!$H$93,COLUMN(AB86),1)</f>
        <v/>
      </c>
      <c r="P87" s="191" t="str">
        <f>MID(入力シート!$H$93,COLUMN(AC86),1)</f>
        <v/>
      </c>
      <c r="Q87" s="191" t="str">
        <f>MID(入力シート!$H$93,COLUMN(AD86),1)</f>
        <v/>
      </c>
      <c r="R87" s="191" t="str">
        <f>MID(入力シート!$H$93,COLUMN(AE86),1)</f>
        <v/>
      </c>
      <c r="S87" s="191" t="str">
        <f>MID(入力シート!$H$93,COLUMN(AF86),1)</f>
        <v/>
      </c>
      <c r="T87" s="191" t="str">
        <f>MID(入力シート!$H$93,COLUMN(AG86),1)</f>
        <v/>
      </c>
      <c r="U87" s="191" t="str">
        <f>MID(入力シート!$H$93,COLUMN(AH86),1)</f>
        <v/>
      </c>
      <c r="V87" s="191" t="str">
        <f>MID(入力シート!$H$93,COLUMN(AI86),1)</f>
        <v/>
      </c>
      <c r="W87" s="191" t="str">
        <f>MID(入力シート!$H$93,COLUMN(AJ86),1)</f>
        <v/>
      </c>
      <c r="X87" s="191" t="str">
        <f>MID(入力シート!$H$93,COLUMN(AK86),1)</f>
        <v/>
      </c>
      <c r="Y87" s="191" t="str">
        <f>MID(入力シート!$H$93,COLUMN(AL86),1)</f>
        <v/>
      </c>
      <c r="Z87" s="191" t="str">
        <f>MID(入力シート!$H$93,COLUMN(AM86),1)</f>
        <v/>
      </c>
      <c r="AA87" s="192" t="str">
        <f>MID(入力シート!$H$93,COLUMN(AN86),1)</f>
        <v/>
      </c>
      <c r="AB87" s="172"/>
      <c r="AC87" s="122"/>
      <c r="AD87" s="152" t="s">
        <v>50</v>
      </c>
      <c r="AE87" s="122"/>
    </row>
    <row r="88" spans="1:31" s="175" customFormat="1" ht="18" customHeight="1">
      <c r="A88" s="167"/>
      <c r="B88" s="167"/>
      <c r="C88" s="167"/>
      <c r="D88" s="217"/>
      <c r="E88" s="217"/>
      <c r="F88" s="217"/>
      <c r="G88" s="167"/>
      <c r="H88" s="161"/>
      <c r="I88" s="161"/>
      <c r="J88" s="161"/>
      <c r="K88" s="161"/>
      <c r="L88" s="161"/>
      <c r="M88" s="161"/>
      <c r="N88" s="161"/>
      <c r="O88" s="161"/>
      <c r="P88" s="161"/>
      <c r="Q88" s="161"/>
      <c r="R88" s="161"/>
      <c r="S88" s="161"/>
      <c r="T88" s="161"/>
      <c r="U88" s="161"/>
      <c r="V88" s="161"/>
      <c r="W88" s="161"/>
      <c r="X88" s="161"/>
      <c r="Y88" s="161"/>
      <c r="Z88" s="161"/>
      <c r="AA88" s="161"/>
      <c r="AB88" s="167"/>
      <c r="AC88" s="217"/>
      <c r="AD88" s="217"/>
      <c r="AE88" s="217"/>
    </row>
    <row r="89" spans="1:31" s="175" customFormat="1" ht="9.9499999999999993" customHeight="1" thickBot="1">
      <c r="A89" s="167"/>
      <c r="B89" s="167"/>
      <c r="C89" s="167"/>
      <c r="D89" s="217"/>
      <c r="E89" s="217"/>
      <c r="F89" s="217"/>
      <c r="G89" s="167"/>
      <c r="H89" s="161"/>
      <c r="I89" s="161"/>
      <c r="J89" s="161"/>
      <c r="K89" s="161"/>
      <c r="L89" s="161"/>
      <c r="M89" s="161"/>
      <c r="N89" s="161"/>
      <c r="O89" s="161"/>
      <c r="P89" s="161"/>
      <c r="Q89" s="161"/>
      <c r="R89" s="161"/>
      <c r="S89" s="161"/>
      <c r="T89" s="161"/>
      <c r="U89" s="161"/>
      <c r="V89" s="161"/>
      <c r="W89" s="161"/>
      <c r="X89" s="161"/>
      <c r="Y89" s="161"/>
      <c r="Z89" s="161"/>
      <c r="AA89" s="161"/>
      <c r="AB89" s="167"/>
      <c r="AC89" s="167"/>
      <c r="AD89" s="167"/>
      <c r="AE89" s="167"/>
    </row>
    <row r="90" spans="1:31" s="175" customFormat="1" ht="18" customHeight="1" thickBot="1">
      <c r="A90" s="144" t="s">
        <v>121</v>
      </c>
      <c r="B90" s="122"/>
      <c r="C90" s="170"/>
      <c r="D90" s="1072" t="s">
        <v>116</v>
      </c>
      <c r="E90" s="1072"/>
      <c r="F90" s="1072"/>
      <c r="G90" s="171"/>
      <c r="H90" s="164" t="str">
        <f>MID(入力シート!$H$96,COLUMN()-7,1)</f>
        <v/>
      </c>
      <c r="I90" s="166" t="str">
        <f>MID(入力シート!$H$96,COLUMN()-7,1)</f>
        <v/>
      </c>
      <c r="J90" s="166" t="str">
        <f>MID(入力シート!$H$96,COLUMN()-7,1)</f>
        <v/>
      </c>
      <c r="K90" s="166" t="str">
        <f>MID(入力シート!$H$96,COLUMN()-7,1)</f>
        <v/>
      </c>
      <c r="L90" s="166" t="str">
        <f>MID(入力シート!$H$96,COLUMN()-7,1)</f>
        <v/>
      </c>
      <c r="M90" s="166" t="str">
        <f>MID(入力シート!$H$96,COLUMN()-7,1)</f>
        <v/>
      </c>
      <c r="N90" s="166" t="str">
        <f>MID(入力シート!$H$96,COLUMN()-7,1)</f>
        <v/>
      </c>
      <c r="O90" s="166" t="str">
        <f>MID(入力シート!$H$96,COLUMN()-7,1)</f>
        <v/>
      </c>
      <c r="P90" s="166" t="str">
        <f>MID(入力シート!$H$96,COLUMN()-7,1)</f>
        <v/>
      </c>
      <c r="Q90" s="166" t="str">
        <f>MID(入力シート!$H$96,COLUMN()-7,1)</f>
        <v/>
      </c>
      <c r="R90" s="166" t="str">
        <f>MID(入力シート!$H$96,COLUMN()-7,1)</f>
        <v/>
      </c>
      <c r="S90" s="166" t="str">
        <f>MID(入力シート!$H$96,COLUMN()-7,1)</f>
        <v/>
      </c>
      <c r="T90" s="166" t="str">
        <f>MID(入力シート!$H$96,COLUMN()-7,1)</f>
        <v/>
      </c>
      <c r="U90" s="166" t="str">
        <f>MID(入力シート!$H$96,COLUMN()-7,1)</f>
        <v/>
      </c>
      <c r="V90" s="166" t="str">
        <f>MID(入力シート!$H$96,COLUMN()-7,1)</f>
        <v/>
      </c>
      <c r="W90" s="166" t="str">
        <f>MID(入力シート!$H$96,COLUMN()-7,1)</f>
        <v/>
      </c>
      <c r="X90" s="166" t="str">
        <f>MID(入力シート!$H$96,COLUMN()-7,1)</f>
        <v/>
      </c>
      <c r="Y90" s="166" t="str">
        <f>MID(入力シート!$H$96,COLUMN()-7,1)</f>
        <v/>
      </c>
      <c r="Z90" s="166" t="str">
        <f>MID(入力シート!$H$96,COLUMN()-7,1)</f>
        <v/>
      </c>
      <c r="AA90" s="165" t="str">
        <f>MID(入力シート!$H96,COLUMN()-7,1)</f>
        <v/>
      </c>
      <c r="AB90" s="122"/>
      <c r="AC90" s="122"/>
      <c r="AD90" s="122"/>
      <c r="AE90" s="122"/>
    </row>
    <row r="91" spans="1:31" s="175" customFormat="1" ht="18" customHeight="1" thickBot="1">
      <c r="A91" s="122"/>
      <c r="B91" s="122"/>
      <c r="C91" s="1039" t="s">
        <v>122</v>
      </c>
      <c r="D91" s="1040"/>
      <c r="E91" s="1040"/>
      <c r="F91" s="1040"/>
      <c r="G91" s="1041"/>
      <c r="H91" s="164" t="str">
        <f>MID(入力シート!$H$97,COLUMN()-7,1)</f>
        <v/>
      </c>
      <c r="I91" s="166" t="str">
        <f>MID(入力シート!$H$97,COLUMN()-7,1)</f>
        <v/>
      </c>
      <c r="J91" s="166" t="str">
        <f>MID(入力シート!$H$97,COLUMN()-7,1)</f>
        <v/>
      </c>
      <c r="K91" s="166" t="str">
        <f>MID(入力シート!$H$97,COLUMN()-7,1)</f>
        <v/>
      </c>
      <c r="L91" s="166" t="str">
        <f>MID(入力シート!$H$97,COLUMN()-7,1)</f>
        <v/>
      </c>
      <c r="M91" s="166" t="str">
        <f>MID(入力シート!$H$97,COLUMN()-7,1)</f>
        <v/>
      </c>
      <c r="N91" s="166" t="str">
        <f>MID(入力シート!$H$97,COLUMN()-7,1)</f>
        <v/>
      </c>
      <c r="O91" s="166" t="str">
        <f>MID(入力シート!$H$97,COLUMN()-7,1)</f>
        <v/>
      </c>
      <c r="P91" s="166" t="str">
        <f>MID(入力シート!$H$97,COLUMN()-7,1)</f>
        <v/>
      </c>
      <c r="Q91" s="166" t="str">
        <f>MID(入力シート!$H$97,COLUMN()-7,1)</f>
        <v/>
      </c>
      <c r="R91" s="166" t="str">
        <f>MID(入力シート!$H$97,COLUMN()-7,1)</f>
        <v/>
      </c>
      <c r="S91" s="166" t="str">
        <f>MID(入力シート!$H$97,COLUMN()-7,1)</f>
        <v/>
      </c>
      <c r="T91" s="166" t="str">
        <f>MID(入力シート!$H$97,COLUMN()-7,1)</f>
        <v/>
      </c>
      <c r="U91" s="166" t="str">
        <f>MID(入力シート!$H$97,COLUMN()-7,1)</f>
        <v/>
      </c>
      <c r="V91" s="166" t="str">
        <f>MID(入力シート!$H$97,COLUMN()-7,1)</f>
        <v/>
      </c>
      <c r="W91" s="166" t="str">
        <f>MID(入力シート!$H$97,COLUMN()-7,1)</f>
        <v/>
      </c>
      <c r="X91" s="166" t="str">
        <f>MID(入力シート!$H$97,COLUMN()-7,1)</f>
        <v/>
      </c>
      <c r="Y91" s="166" t="str">
        <f>MID(入力シート!$H$97,COLUMN()-7,1)</f>
        <v/>
      </c>
      <c r="Z91" s="166" t="str">
        <f>MID(入力シート!$H$97,COLUMN()-7,1)</f>
        <v/>
      </c>
      <c r="AA91" s="165" t="str">
        <f>MID(入力シート!$H$97,COLUMN()-7,1)</f>
        <v/>
      </c>
      <c r="AB91" s="122"/>
    </row>
    <row r="92" spans="1:31" s="175" customFormat="1" ht="18" customHeight="1" thickBot="1">
      <c r="A92" s="122"/>
      <c r="B92" s="122"/>
      <c r="C92" s="170"/>
      <c r="D92" s="1072" t="s">
        <v>40</v>
      </c>
      <c r="E92" s="1072"/>
      <c r="F92" s="1072"/>
      <c r="G92" s="171"/>
      <c r="H92" s="142" t="str">
        <f>入力シート!$K$100</f>
        <v/>
      </c>
      <c r="I92" s="184" t="s">
        <v>793</v>
      </c>
      <c r="J92" s="164" t="str">
        <f>IF(入力シート!$L$100="","",MID(TEXT(入力シート!$L$100,"00"),COLUMN()-9,1))</f>
        <v/>
      </c>
      <c r="K92" s="165" t="str">
        <f>IF(入力シート!$L$100="","",MID(TEXT(入力シート!$L$100,"00"),COLUMN()-9,1))</f>
        <v/>
      </c>
      <c r="L92" s="184" t="s">
        <v>784</v>
      </c>
      <c r="M92" s="164" t="str">
        <f>IF(入力シート!$N$100="","",MID(TEXT(入力シート!$N$100,"00"),COLUMN()-12,1))</f>
        <v/>
      </c>
      <c r="N92" s="165" t="str">
        <f>IF(入力シート!$N$100="","",MID(TEXT(入力シート!$N$100,"00"),COLUMN()-12,1))</f>
        <v/>
      </c>
      <c r="O92" s="184" t="s">
        <v>786</v>
      </c>
      <c r="P92" s="164" t="str">
        <f>IF(入力シート!$P$100="","",MID(TEXT(入力シート!$P$100,"00"),COLUMN()-15,1))</f>
        <v/>
      </c>
      <c r="Q92" s="165" t="str">
        <f>IF(入力シート!$P$100="","",MID(TEXT(入力シート!$P$100,"00"),COLUMN()-15,1))</f>
        <v/>
      </c>
      <c r="R92" s="184" t="s">
        <v>43</v>
      </c>
      <c r="S92" s="184"/>
      <c r="T92" s="184"/>
      <c r="U92" s="184"/>
      <c r="V92" s="184"/>
      <c r="W92" s="184"/>
      <c r="X92" s="184"/>
      <c r="Y92" s="184"/>
      <c r="Z92" s="184"/>
      <c r="AA92" s="184"/>
      <c r="AB92" s="122"/>
    </row>
    <row r="93" spans="1:31" s="175" customFormat="1" ht="18" customHeight="1">
      <c r="A93" s="122"/>
      <c r="B93" s="122"/>
      <c r="C93" s="1237" t="s">
        <v>123</v>
      </c>
      <c r="D93" s="1238"/>
      <c r="E93" s="1238"/>
      <c r="F93" s="1238"/>
      <c r="G93" s="1239"/>
      <c r="H93" s="1250" t="str">
        <f>入力シート!$H$101&amp;""</f>
        <v/>
      </c>
      <c r="I93" s="1251"/>
      <c r="J93" s="1251"/>
      <c r="K93" s="1241" t="s">
        <v>124</v>
      </c>
      <c r="L93" s="1252"/>
      <c r="M93" s="1231" t="s">
        <v>125</v>
      </c>
      <c r="N93" s="1232"/>
      <c r="O93" s="1233"/>
      <c r="P93" s="1240" t="str">
        <f>入力シート!$W$101&amp;""</f>
        <v/>
      </c>
      <c r="Q93" s="1241"/>
      <c r="R93" s="1241"/>
      <c r="S93" s="1253" t="s">
        <v>138</v>
      </c>
      <c r="T93" s="1254"/>
      <c r="U93" s="223"/>
      <c r="V93" s="224"/>
      <c r="W93" s="224"/>
      <c r="X93" s="224"/>
      <c r="Y93" s="223"/>
      <c r="Z93" s="223"/>
      <c r="AA93" s="223"/>
      <c r="AB93" s="185"/>
      <c r="AC93" s="185"/>
      <c r="AD93" s="185"/>
      <c r="AE93" s="172"/>
    </row>
    <row r="94" spans="1:31" s="175" customFormat="1" ht="18" customHeight="1" thickBot="1">
      <c r="A94" s="122"/>
      <c r="B94" s="122"/>
      <c r="C94" s="1228" t="s">
        <v>126</v>
      </c>
      <c r="D94" s="1229"/>
      <c r="E94" s="1229"/>
      <c r="F94" s="1229"/>
      <c r="G94" s="1230"/>
      <c r="H94" s="1246" t="str">
        <f>入力シート!$P$101&amp;""</f>
        <v/>
      </c>
      <c r="I94" s="1247"/>
      <c r="J94" s="1247"/>
      <c r="K94" s="1248" t="s">
        <v>127</v>
      </c>
      <c r="L94" s="1249"/>
      <c r="M94" s="1234"/>
      <c r="N94" s="1235"/>
      <c r="O94" s="1236"/>
      <c r="P94" s="1242"/>
      <c r="Q94" s="1243"/>
      <c r="R94" s="1243"/>
      <c r="S94" s="1255"/>
      <c r="T94" s="1256"/>
      <c r="U94" s="225"/>
      <c r="V94" s="226"/>
      <c r="W94" s="226"/>
      <c r="X94" s="226"/>
      <c r="Y94" s="225"/>
      <c r="Z94" s="225"/>
      <c r="AA94" s="225"/>
      <c r="AB94" s="194"/>
      <c r="AC94" s="194"/>
      <c r="AD94" s="194"/>
      <c r="AE94" s="172"/>
    </row>
    <row r="95" spans="1:31" s="175" customFormat="1" ht="18" customHeight="1" thickBot="1">
      <c r="A95" s="122"/>
      <c r="B95" s="122"/>
      <c r="C95" s="1086" t="s">
        <v>128</v>
      </c>
      <c r="D95" s="1087"/>
      <c r="E95" s="1087"/>
      <c r="F95" s="1087"/>
      <c r="G95" s="1088"/>
      <c r="H95" s="164" t="str">
        <f>MID(入力シート!$X$98,COLUMN()-7,1)</f>
        <v/>
      </c>
      <c r="I95" s="166" t="str">
        <f>MID(入力シート!$X$98,COLUMN()-7,1)</f>
        <v/>
      </c>
      <c r="J95" s="166" t="str">
        <f>MID(入力シート!$X$98,COLUMN()-7,1)</f>
        <v/>
      </c>
      <c r="K95" s="166" t="str">
        <f>MID(入力シート!$X$98,COLUMN()-7,1)</f>
        <v/>
      </c>
      <c r="L95" s="165" t="str">
        <f>MID(入力シート!$X$98,COLUMN()-7,1)</f>
        <v/>
      </c>
      <c r="M95" s="1244" t="s">
        <v>799</v>
      </c>
      <c r="N95" s="1227"/>
      <c r="O95" s="1227"/>
      <c r="P95" s="1245" t="s">
        <v>66</v>
      </c>
      <c r="Q95" s="1245"/>
      <c r="R95" s="1245"/>
      <c r="S95" s="1227" t="str">
        <f>入力シート!$H$98&amp;""</f>
        <v/>
      </c>
      <c r="T95" s="1227"/>
      <c r="U95" s="1227"/>
      <c r="V95" s="1226" t="s">
        <v>67</v>
      </c>
      <c r="W95" s="1226"/>
      <c r="X95" s="1227" t="str">
        <f>入力シート!$L$98&amp;""</f>
        <v/>
      </c>
      <c r="Y95" s="1227"/>
      <c r="Z95" s="1227"/>
      <c r="AA95" s="1077" t="s">
        <v>68</v>
      </c>
      <c r="AB95" s="1077"/>
      <c r="AD95" s="185"/>
      <c r="AE95" s="172"/>
    </row>
    <row r="96" spans="1:31" s="175" customFormat="1" ht="18" customHeight="1">
      <c r="A96" s="122"/>
      <c r="B96" s="122"/>
      <c r="C96" s="1078" t="s">
        <v>129</v>
      </c>
      <c r="D96" s="1096"/>
      <c r="E96" s="1096"/>
      <c r="F96" s="1096"/>
      <c r="G96" s="1082"/>
      <c r="H96" s="187" t="str">
        <f>MID(入力シート!$H$99,COLUMN(A96),1)</f>
        <v/>
      </c>
      <c r="I96" s="188" t="str">
        <f>MID(入力シート!$H$99,COLUMN(B96),1)</f>
        <v/>
      </c>
      <c r="J96" s="188" t="str">
        <f>MID(入力シート!$H$99,COLUMN(C96),1)</f>
        <v/>
      </c>
      <c r="K96" s="188" t="str">
        <f>MID(入力シート!$H$99,COLUMN(D96),1)</f>
        <v/>
      </c>
      <c r="L96" s="188" t="str">
        <f>MID(入力シート!$H$99,COLUMN(E96),1)</f>
        <v/>
      </c>
      <c r="M96" s="188" t="str">
        <f>MID(入力シート!$H$99,COLUMN(F96),1)</f>
        <v/>
      </c>
      <c r="N96" s="188" t="str">
        <f>MID(入力シート!$H$99,COLUMN(G96),1)</f>
        <v/>
      </c>
      <c r="O96" s="188" t="str">
        <f>MID(入力シート!$H$99,COLUMN(H96),1)</f>
        <v/>
      </c>
      <c r="P96" s="188" t="str">
        <f>MID(入力シート!$H$99,COLUMN(I96),1)</f>
        <v/>
      </c>
      <c r="Q96" s="188" t="str">
        <f>MID(入力シート!$H$99,COLUMN(J96),1)</f>
        <v/>
      </c>
      <c r="R96" s="188" t="str">
        <f>MID(入力シート!$H$99,COLUMN(K96),1)</f>
        <v/>
      </c>
      <c r="S96" s="188" t="str">
        <f>MID(入力シート!$H$99,COLUMN(L96),1)</f>
        <v/>
      </c>
      <c r="T96" s="188" t="str">
        <f>MID(入力シート!$H$99,COLUMN(M96),1)</f>
        <v/>
      </c>
      <c r="U96" s="188" t="str">
        <f>MID(入力シート!$H$99,COLUMN(N96),1)</f>
        <v/>
      </c>
      <c r="V96" s="188" t="str">
        <f>MID(入力シート!$H$99,COLUMN(O96),1)</f>
        <v/>
      </c>
      <c r="W96" s="188" t="str">
        <f>MID(入力シート!$H$99,COLUMN(P96),1)</f>
        <v/>
      </c>
      <c r="X96" s="188" t="str">
        <f>MID(入力シート!$H$99,COLUMN(Q96),1)</f>
        <v/>
      </c>
      <c r="Y96" s="188" t="str">
        <f>MID(入力シート!$H$99,COLUMN(R96),1)</f>
        <v/>
      </c>
      <c r="Z96" s="188" t="str">
        <f>MID(入力シート!$H$99,COLUMN(S96),1)</f>
        <v/>
      </c>
      <c r="AA96" s="189" t="str">
        <f>MID(入力シート!$H$99,COLUMN(T96),1)</f>
        <v/>
      </c>
      <c r="AB96" s="172"/>
      <c r="AC96" s="1003" t="s">
        <v>35</v>
      </c>
      <c r="AD96" s="1003"/>
      <c r="AE96" s="1003"/>
    </row>
    <row r="97" spans="1:31" s="175" customFormat="1" ht="18" customHeight="1" thickBot="1">
      <c r="A97" s="122"/>
      <c r="B97" s="122"/>
      <c r="C97" s="1079"/>
      <c r="D97" s="1097"/>
      <c r="E97" s="1097"/>
      <c r="F97" s="1097"/>
      <c r="G97" s="1083"/>
      <c r="H97" s="190" t="str">
        <f>MID(入力シート!$H$99,COLUMN(U96),1)</f>
        <v/>
      </c>
      <c r="I97" s="191" t="str">
        <f>MID(入力シート!$H$99,COLUMN(V96),1)</f>
        <v/>
      </c>
      <c r="J97" s="191" t="str">
        <f>MID(入力シート!$H$99,COLUMN(W96),1)</f>
        <v/>
      </c>
      <c r="K97" s="191" t="str">
        <f>MID(入力シート!$H$99,COLUMN(X96),1)</f>
        <v/>
      </c>
      <c r="L97" s="191" t="str">
        <f>MID(入力シート!$H$99,COLUMN(Y96),1)</f>
        <v/>
      </c>
      <c r="M97" s="191" t="str">
        <f>MID(入力シート!$H$99,COLUMN(Z96),1)</f>
        <v/>
      </c>
      <c r="N97" s="191" t="str">
        <f>MID(入力シート!$H$99,COLUMN(AA96),1)</f>
        <v/>
      </c>
      <c r="O97" s="191" t="str">
        <f>MID(入力シート!$H$99,COLUMN(AB96),1)</f>
        <v/>
      </c>
      <c r="P97" s="191" t="str">
        <f>MID(入力シート!$H$99,COLUMN(AC96),1)</f>
        <v/>
      </c>
      <c r="Q97" s="191" t="str">
        <f>MID(入力シート!$H$99,COLUMN(AD96),1)</f>
        <v/>
      </c>
      <c r="R97" s="191" t="str">
        <f>MID(入力シート!$H$99,COLUMN(AE96),1)</f>
        <v/>
      </c>
      <c r="S97" s="191" t="str">
        <f>MID(入力シート!$H$99,COLUMN(AF96),1)</f>
        <v/>
      </c>
      <c r="T97" s="191" t="str">
        <f>MID(入力シート!$H$99,COLUMN(AG96),1)</f>
        <v/>
      </c>
      <c r="U97" s="191" t="str">
        <f>MID(入力シート!$H$99,COLUMN(AH96),1)</f>
        <v/>
      </c>
      <c r="V97" s="191" t="str">
        <f>MID(入力シート!$H$99,COLUMN(AI96),1)</f>
        <v/>
      </c>
      <c r="W97" s="191" t="str">
        <f>MID(入力シート!$H$99,COLUMN(AJ96),1)</f>
        <v/>
      </c>
      <c r="X97" s="191" t="str">
        <f>MID(入力シート!$H$99,COLUMN(AK96),1)</f>
        <v/>
      </c>
      <c r="Y97" s="191" t="str">
        <f>MID(入力シート!$H$99,COLUMN(AL96),1)</f>
        <v/>
      </c>
      <c r="Z97" s="191" t="str">
        <f>MID(入力シート!$H$99,COLUMN(AM96),1)</f>
        <v/>
      </c>
      <c r="AA97" s="192" t="str">
        <f>MID(入力シート!$H$99,COLUMN(AN96),1)</f>
        <v/>
      </c>
      <c r="AB97" s="172"/>
      <c r="AC97" s="122"/>
      <c r="AD97" s="152" t="s">
        <v>50</v>
      </c>
      <c r="AE97" s="122"/>
    </row>
    <row r="98" spans="1:31" s="175" customFormat="1" ht="15.95" customHeight="1">
      <c r="A98" s="371"/>
    </row>
    <row r="99" spans="1:31" s="175" customFormat="1" ht="15.95" customHeight="1">
      <c r="A99" s="161"/>
      <c r="D99" s="185"/>
      <c r="E99" s="185"/>
      <c r="F99" s="185"/>
      <c r="H99" s="161"/>
      <c r="I99" s="161"/>
      <c r="J99" s="161"/>
      <c r="K99" s="161"/>
      <c r="L99" s="161"/>
      <c r="M99" s="161"/>
      <c r="N99" s="161"/>
      <c r="O99" s="161"/>
      <c r="P99" s="161"/>
      <c r="Q99" s="161"/>
      <c r="R99" s="161"/>
      <c r="S99" s="161"/>
      <c r="T99" s="161"/>
      <c r="U99" s="161"/>
      <c r="V99" s="161"/>
      <c r="W99" s="161"/>
      <c r="X99" s="161"/>
      <c r="Y99" s="161"/>
      <c r="Z99" s="161"/>
      <c r="AA99" s="161"/>
    </row>
    <row r="100" spans="1:31" s="175" customFormat="1" ht="15.95" customHeight="1">
      <c r="D100" s="185"/>
      <c r="E100" s="185"/>
      <c r="F100" s="185"/>
      <c r="H100" s="161"/>
      <c r="I100" s="161"/>
      <c r="J100" s="161"/>
      <c r="K100" s="161"/>
      <c r="L100" s="161"/>
      <c r="M100" s="161"/>
      <c r="N100" s="161"/>
      <c r="O100" s="161"/>
      <c r="P100" s="161"/>
      <c r="Q100" s="161"/>
      <c r="R100" s="161"/>
      <c r="S100" s="161"/>
      <c r="T100" s="161"/>
      <c r="U100" s="161"/>
      <c r="V100" s="161"/>
      <c r="W100" s="161"/>
      <c r="X100" s="161"/>
      <c r="Y100" s="161"/>
      <c r="Z100" s="161"/>
      <c r="AA100" s="161"/>
    </row>
    <row r="101" spans="1:31" s="175" customFormat="1" ht="15.95" customHeight="1">
      <c r="D101" s="185"/>
      <c r="E101" s="185"/>
      <c r="F101" s="185"/>
      <c r="H101" s="161"/>
      <c r="I101" s="161"/>
      <c r="J101" s="161"/>
      <c r="K101" s="161"/>
      <c r="L101" s="161"/>
      <c r="M101" s="161"/>
      <c r="N101" s="161"/>
      <c r="O101" s="161"/>
      <c r="P101" s="161"/>
      <c r="Q101" s="161"/>
      <c r="R101" s="161"/>
      <c r="S101" s="161"/>
      <c r="T101" s="161"/>
      <c r="U101" s="161"/>
      <c r="V101" s="161"/>
      <c r="W101" s="161"/>
      <c r="X101" s="161"/>
      <c r="Y101" s="161"/>
      <c r="Z101" s="161"/>
      <c r="AA101" s="161"/>
      <c r="AC101" s="185"/>
      <c r="AD101" s="185"/>
      <c r="AE101" s="185"/>
    </row>
    <row r="102" spans="1:31" s="175" customFormat="1" ht="15.95" customHeight="1">
      <c r="D102" s="185"/>
      <c r="E102" s="185"/>
      <c r="F102" s="185"/>
      <c r="H102" s="161"/>
      <c r="I102" s="161"/>
      <c r="J102" s="161"/>
      <c r="K102" s="161"/>
      <c r="L102" s="161"/>
      <c r="M102" s="161"/>
      <c r="N102" s="161"/>
      <c r="O102" s="161"/>
      <c r="P102" s="161"/>
      <c r="Q102" s="161"/>
      <c r="R102" s="161"/>
      <c r="S102" s="161"/>
      <c r="T102" s="161"/>
      <c r="U102" s="161"/>
      <c r="V102" s="161"/>
      <c r="W102" s="161"/>
      <c r="X102" s="161"/>
      <c r="Y102" s="161"/>
      <c r="Z102" s="161"/>
      <c r="AA102" s="161"/>
      <c r="AD102" s="195"/>
    </row>
    <row r="103" spans="1:31" s="175" customFormat="1" ht="15.95" customHeight="1">
      <c r="D103" s="194"/>
      <c r="E103" s="194"/>
      <c r="F103" s="194"/>
      <c r="H103" s="161"/>
      <c r="I103" s="161"/>
      <c r="J103" s="161"/>
      <c r="K103" s="161"/>
      <c r="L103" s="161"/>
      <c r="M103" s="161"/>
      <c r="N103" s="161"/>
      <c r="O103" s="161"/>
      <c r="P103" s="161"/>
      <c r="Q103" s="161"/>
      <c r="R103" s="161"/>
      <c r="S103" s="161"/>
      <c r="T103" s="161"/>
      <c r="U103" s="161"/>
      <c r="V103" s="161"/>
      <c r="W103" s="161"/>
      <c r="X103" s="161"/>
      <c r="Y103" s="161"/>
      <c r="Z103" s="161"/>
      <c r="AA103" s="161"/>
      <c r="AD103" s="195"/>
    </row>
    <row r="104" spans="1:31" s="175" customFormat="1" ht="15.95" customHeight="1"/>
    <row r="105" spans="1:31" s="175" customFormat="1" ht="15.95" customHeight="1">
      <c r="A105" s="185"/>
      <c r="B105" s="185"/>
      <c r="C105" s="185"/>
      <c r="D105" s="185"/>
      <c r="E105" s="185"/>
      <c r="F105" s="185"/>
      <c r="G105" s="185"/>
      <c r="H105" s="185"/>
      <c r="I105" s="185"/>
      <c r="J105" s="185"/>
      <c r="K105" s="185"/>
      <c r="L105" s="185"/>
      <c r="M105" s="185"/>
      <c r="N105" s="185"/>
      <c r="O105" s="185"/>
      <c r="P105" s="185"/>
      <c r="Q105" s="185"/>
      <c r="R105" s="185"/>
      <c r="S105" s="185"/>
      <c r="T105" s="185"/>
      <c r="U105" s="185"/>
      <c r="V105" s="185"/>
      <c r="W105" s="185"/>
      <c r="X105" s="185"/>
      <c r="Y105" s="185"/>
      <c r="Z105" s="185"/>
      <c r="AA105" s="185"/>
      <c r="AB105" s="185"/>
      <c r="AC105" s="185"/>
      <c r="AD105" s="185"/>
      <c r="AE105" s="185"/>
    </row>
    <row r="106" spans="1:31" s="175" customFormat="1" ht="15.95" customHeight="1">
      <c r="AB106" s="161"/>
      <c r="AC106" s="161"/>
      <c r="AD106" s="161"/>
    </row>
    <row r="107" spans="1:31" s="175" customFormat="1" ht="15.95" customHeight="1">
      <c r="AB107" s="161"/>
      <c r="AC107" s="161"/>
      <c r="AD107" s="161"/>
    </row>
    <row r="108" spans="1:31" s="175" customFormat="1" ht="15.95" customHeight="1">
      <c r="D108" s="185"/>
      <c r="E108" s="185"/>
      <c r="F108" s="185"/>
      <c r="G108" s="185"/>
      <c r="K108" s="185"/>
      <c r="L108" s="185"/>
      <c r="M108" s="185"/>
      <c r="N108" s="185"/>
      <c r="O108" s="185"/>
      <c r="P108" s="185"/>
      <c r="Q108" s="185"/>
      <c r="R108" s="185"/>
    </row>
    <row r="109" spans="1:31" s="175" customFormat="1" ht="15.95" customHeight="1">
      <c r="C109" s="227"/>
      <c r="J109" s="161"/>
      <c r="K109" s="161"/>
      <c r="L109" s="185"/>
      <c r="M109" s="185"/>
      <c r="N109" s="161"/>
      <c r="O109" s="161"/>
      <c r="P109" s="161"/>
      <c r="Q109" s="161"/>
      <c r="R109" s="161"/>
      <c r="S109" s="161"/>
    </row>
    <row r="110" spans="1:31" s="175" customFormat="1" ht="15.95" customHeight="1">
      <c r="J110" s="161"/>
      <c r="K110" s="161"/>
      <c r="L110" s="161"/>
      <c r="M110" s="161"/>
      <c r="N110" s="161"/>
      <c r="O110" s="161"/>
      <c r="P110" s="161"/>
      <c r="Q110" s="161"/>
      <c r="R110" s="161"/>
      <c r="S110" s="161"/>
    </row>
    <row r="111" spans="1:31" s="175" customFormat="1" ht="15.95" customHeight="1">
      <c r="J111" s="161"/>
      <c r="K111" s="161"/>
      <c r="L111" s="161"/>
      <c r="M111" s="161"/>
      <c r="N111" s="161"/>
      <c r="O111" s="161"/>
      <c r="P111" s="161"/>
      <c r="Q111" s="161"/>
      <c r="R111" s="161"/>
      <c r="S111" s="161"/>
    </row>
    <row r="112" spans="1:31" s="175" customFormat="1" ht="15.95" customHeight="1">
      <c r="A112" s="161"/>
      <c r="C112" s="185"/>
      <c r="D112" s="185"/>
      <c r="E112" s="185"/>
      <c r="F112" s="185"/>
      <c r="G112" s="185"/>
      <c r="I112" s="185"/>
      <c r="J112" s="185"/>
      <c r="K112" s="185"/>
      <c r="L112" s="185"/>
      <c r="M112" s="185"/>
      <c r="N112" s="185"/>
      <c r="O112" s="185"/>
      <c r="P112" s="185"/>
      <c r="Q112" s="185"/>
      <c r="R112" s="185"/>
      <c r="S112" s="185"/>
      <c r="T112" s="195"/>
      <c r="U112" s="185"/>
      <c r="V112" s="185"/>
      <c r="W112" s="185"/>
      <c r="X112" s="185"/>
    </row>
    <row r="113" spans="1:31" s="175" customFormat="1" ht="15.95" customHeight="1">
      <c r="C113" s="185"/>
      <c r="D113" s="185"/>
      <c r="E113" s="185"/>
      <c r="F113" s="185"/>
      <c r="G113" s="185"/>
      <c r="H113" s="185"/>
      <c r="I113" s="185"/>
      <c r="J113" s="185"/>
      <c r="K113" s="185"/>
      <c r="L113" s="185"/>
      <c r="M113" s="185"/>
      <c r="N113" s="185"/>
      <c r="O113" s="185"/>
      <c r="P113" s="185"/>
      <c r="Q113" s="185"/>
      <c r="R113" s="185"/>
      <c r="S113" s="185"/>
      <c r="T113" s="185"/>
      <c r="U113" s="185"/>
      <c r="V113" s="185"/>
      <c r="W113" s="185"/>
      <c r="X113" s="185"/>
      <c r="Y113" s="185"/>
      <c r="Z113" s="185"/>
      <c r="AA113" s="185"/>
    </row>
    <row r="114" spans="1:31" s="175" customFormat="1" ht="15.95" customHeight="1">
      <c r="C114" s="185"/>
      <c r="D114" s="185"/>
      <c r="E114" s="185"/>
      <c r="F114" s="185"/>
      <c r="G114" s="185"/>
      <c r="H114" s="185"/>
      <c r="I114" s="185"/>
      <c r="J114" s="185"/>
      <c r="K114" s="185"/>
      <c r="L114" s="185"/>
      <c r="M114" s="185"/>
      <c r="N114" s="185"/>
      <c r="O114" s="185"/>
      <c r="P114" s="185"/>
      <c r="Q114" s="185"/>
      <c r="R114" s="185"/>
      <c r="S114" s="185"/>
      <c r="T114" s="185"/>
      <c r="U114" s="185"/>
      <c r="V114" s="185"/>
      <c r="W114" s="185"/>
      <c r="X114" s="185"/>
      <c r="Y114" s="185"/>
      <c r="Z114" s="185"/>
      <c r="AA114" s="185"/>
    </row>
    <row r="115" spans="1:31" s="175" customFormat="1" ht="15.95" customHeight="1">
      <c r="H115" s="180"/>
      <c r="I115" s="180"/>
      <c r="J115" s="180"/>
      <c r="K115" s="180"/>
      <c r="L115" s="180"/>
      <c r="M115" s="180"/>
      <c r="N115" s="180"/>
      <c r="O115" s="180"/>
      <c r="P115" s="180"/>
      <c r="Q115" s="180"/>
      <c r="R115" s="180"/>
      <c r="S115" s="180"/>
      <c r="T115" s="180"/>
      <c r="U115" s="180"/>
      <c r="V115" s="180"/>
      <c r="W115" s="180"/>
      <c r="X115" s="180"/>
      <c r="Y115" s="180"/>
      <c r="Z115" s="180"/>
      <c r="AA115" s="180"/>
    </row>
    <row r="116" spans="1:31" s="175" customFormat="1" ht="15.95" customHeight="1">
      <c r="H116" s="180"/>
      <c r="I116" s="180"/>
      <c r="J116" s="180"/>
      <c r="K116" s="180"/>
      <c r="L116" s="180"/>
      <c r="M116" s="180"/>
      <c r="N116" s="180"/>
      <c r="O116" s="180"/>
      <c r="P116" s="180"/>
      <c r="Q116" s="180"/>
      <c r="R116" s="180"/>
      <c r="S116" s="180"/>
      <c r="T116" s="180"/>
      <c r="U116" s="180"/>
      <c r="V116" s="180"/>
      <c r="W116" s="180"/>
      <c r="X116" s="180"/>
      <c r="Y116" s="180"/>
      <c r="Z116" s="180"/>
      <c r="AA116" s="180"/>
    </row>
    <row r="117" spans="1:31" s="175" customFormat="1" ht="15.95" customHeight="1"/>
    <row r="118" spans="1:31" s="175" customFormat="1" ht="15.95" customHeight="1"/>
    <row r="119" spans="1:31" s="175" customFormat="1" ht="15.95" customHeight="1">
      <c r="A119" s="161"/>
      <c r="D119" s="185"/>
      <c r="E119" s="185"/>
      <c r="F119" s="185"/>
      <c r="H119" s="161"/>
      <c r="I119" s="161"/>
      <c r="J119" s="161"/>
      <c r="K119" s="161"/>
      <c r="L119" s="161"/>
      <c r="M119" s="161"/>
      <c r="N119" s="161"/>
      <c r="O119" s="161"/>
      <c r="P119" s="161"/>
      <c r="Q119" s="161"/>
      <c r="R119" s="161"/>
      <c r="S119" s="161"/>
      <c r="T119" s="161"/>
      <c r="U119" s="161"/>
      <c r="V119" s="161"/>
      <c r="W119" s="161"/>
      <c r="X119" s="161"/>
      <c r="Y119" s="161"/>
      <c r="Z119" s="161"/>
      <c r="AA119" s="161"/>
    </row>
    <row r="120" spans="1:31" s="175" customFormat="1" ht="15.95" customHeight="1">
      <c r="D120" s="185"/>
      <c r="E120" s="185"/>
      <c r="F120" s="185"/>
      <c r="H120" s="161"/>
      <c r="I120" s="161"/>
      <c r="J120" s="161"/>
      <c r="K120" s="161"/>
      <c r="L120" s="161"/>
      <c r="M120" s="161"/>
      <c r="N120" s="161"/>
      <c r="O120" s="161"/>
      <c r="P120" s="161"/>
      <c r="Q120" s="161"/>
      <c r="R120" s="161"/>
      <c r="S120" s="161"/>
      <c r="T120" s="161"/>
      <c r="U120" s="161"/>
      <c r="V120" s="161"/>
      <c r="W120" s="161"/>
      <c r="X120" s="161"/>
      <c r="Y120" s="161"/>
      <c r="Z120" s="161"/>
      <c r="AA120" s="161"/>
    </row>
    <row r="121" spans="1:31" s="175" customFormat="1" ht="15.95" customHeight="1">
      <c r="D121" s="185"/>
      <c r="E121" s="185"/>
      <c r="F121" s="185"/>
      <c r="H121" s="161"/>
      <c r="I121" s="161"/>
      <c r="J121" s="161"/>
      <c r="K121" s="161"/>
      <c r="L121" s="161"/>
      <c r="M121" s="161"/>
      <c r="N121" s="161"/>
      <c r="O121" s="161"/>
      <c r="P121" s="161"/>
      <c r="Q121" s="161"/>
      <c r="R121" s="161"/>
      <c r="S121" s="161"/>
      <c r="T121" s="161"/>
      <c r="U121" s="161"/>
      <c r="V121" s="161"/>
      <c r="W121" s="161"/>
      <c r="X121" s="161"/>
      <c r="Y121" s="161"/>
      <c r="Z121" s="161"/>
      <c r="AA121" s="161"/>
      <c r="AC121" s="185"/>
      <c r="AD121" s="185"/>
      <c r="AE121" s="185"/>
    </row>
    <row r="122" spans="1:31" s="175" customFormat="1" ht="15.95" customHeight="1">
      <c r="D122" s="185"/>
      <c r="E122" s="185"/>
      <c r="F122" s="185"/>
      <c r="H122" s="161"/>
      <c r="I122" s="161"/>
      <c r="J122" s="161"/>
      <c r="K122" s="161"/>
      <c r="L122" s="161"/>
      <c r="M122" s="161"/>
      <c r="N122" s="161"/>
      <c r="O122" s="161"/>
      <c r="P122" s="161"/>
      <c r="Q122" s="161"/>
      <c r="R122" s="161"/>
      <c r="S122" s="161"/>
      <c r="T122" s="161"/>
      <c r="U122" s="161"/>
      <c r="V122" s="161"/>
      <c r="W122" s="161"/>
      <c r="X122" s="161"/>
      <c r="Y122" s="161"/>
      <c r="Z122" s="161"/>
      <c r="AA122" s="161"/>
      <c r="AD122" s="195"/>
    </row>
    <row r="123" spans="1:31" s="175" customFormat="1" ht="15.95" customHeight="1"/>
    <row r="124" spans="1:31" s="175" customFormat="1" ht="15.95" customHeight="1"/>
    <row r="125" spans="1:31" s="175" customFormat="1" ht="15.95" customHeight="1"/>
    <row r="126" spans="1:31" s="175" customFormat="1" ht="15.95" customHeight="1">
      <c r="A126" s="161"/>
      <c r="D126" s="185"/>
      <c r="E126" s="185"/>
      <c r="F126" s="185"/>
      <c r="H126" s="161"/>
      <c r="I126" s="161"/>
      <c r="J126" s="161"/>
      <c r="K126" s="161"/>
      <c r="L126" s="161"/>
      <c r="M126" s="161"/>
      <c r="N126" s="161"/>
      <c r="O126" s="161"/>
      <c r="P126" s="161"/>
      <c r="Q126" s="161"/>
      <c r="R126" s="161"/>
      <c r="S126" s="161"/>
      <c r="T126" s="161"/>
      <c r="U126" s="161"/>
      <c r="V126" s="161"/>
      <c r="W126" s="161"/>
      <c r="X126" s="161"/>
      <c r="Y126" s="161"/>
      <c r="Z126" s="161"/>
      <c r="AA126" s="161"/>
    </row>
    <row r="127" spans="1:31" s="175" customFormat="1" ht="15.95" customHeight="1">
      <c r="D127" s="185"/>
      <c r="E127" s="185"/>
      <c r="F127" s="185"/>
      <c r="H127" s="161"/>
      <c r="I127" s="161"/>
      <c r="J127" s="161"/>
      <c r="K127" s="161"/>
      <c r="L127" s="161"/>
      <c r="M127" s="161"/>
      <c r="N127" s="161"/>
      <c r="O127" s="161"/>
      <c r="P127" s="161"/>
      <c r="Q127" s="161"/>
      <c r="R127" s="161"/>
      <c r="S127" s="161"/>
      <c r="T127" s="161"/>
      <c r="U127" s="161"/>
      <c r="V127" s="161"/>
      <c r="W127" s="161"/>
      <c r="X127" s="161"/>
      <c r="Y127" s="161"/>
      <c r="Z127" s="161"/>
      <c r="AA127" s="161"/>
    </row>
    <row r="128" spans="1:31" s="175" customFormat="1" ht="15.95" customHeight="1">
      <c r="D128" s="185"/>
      <c r="E128" s="185"/>
      <c r="F128" s="185"/>
      <c r="H128" s="161"/>
      <c r="I128" s="161"/>
      <c r="J128" s="161"/>
      <c r="K128" s="161"/>
      <c r="L128" s="161"/>
      <c r="M128" s="161"/>
      <c r="N128" s="161"/>
      <c r="O128" s="161"/>
      <c r="P128" s="161"/>
      <c r="Q128" s="161"/>
      <c r="R128" s="161"/>
      <c r="S128" s="161"/>
      <c r="T128" s="161"/>
      <c r="U128" s="161"/>
      <c r="V128" s="161"/>
      <c r="W128" s="161"/>
      <c r="X128" s="161"/>
      <c r="Y128" s="161"/>
      <c r="Z128" s="161"/>
      <c r="AA128" s="161"/>
      <c r="AC128" s="185"/>
      <c r="AD128" s="185"/>
      <c r="AE128" s="185"/>
    </row>
    <row r="129" spans="1:31" s="175" customFormat="1" ht="15.95" customHeight="1">
      <c r="D129" s="185"/>
      <c r="E129" s="185"/>
      <c r="F129" s="185"/>
      <c r="H129" s="161"/>
      <c r="I129" s="161"/>
      <c r="J129" s="161"/>
      <c r="K129" s="161"/>
      <c r="L129" s="161"/>
      <c r="M129" s="161"/>
      <c r="N129" s="161"/>
      <c r="O129" s="161"/>
      <c r="P129" s="161"/>
      <c r="Q129" s="161"/>
      <c r="R129" s="161"/>
      <c r="S129" s="161"/>
      <c r="T129" s="161"/>
      <c r="U129" s="161"/>
      <c r="V129" s="161"/>
      <c r="W129" s="161"/>
      <c r="X129" s="161"/>
      <c r="Y129" s="161"/>
      <c r="Z129" s="161"/>
      <c r="AA129" s="161"/>
      <c r="AD129" s="195"/>
    </row>
    <row r="130" spans="1:31" s="175" customFormat="1" ht="15.95" customHeight="1"/>
    <row r="131" spans="1:31" s="175" customFormat="1" ht="15.95" customHeight="1"/>
    <row r="132" spans="1:31" s="175" customFormat="1" ht="15.95" customHeight="1"/>
    <row r="133" spans="1:31" s="175" customFormat="1" ht="15.95" customHeight="1">
      <c r="A133" s="161"/>
      <c r="D133" s="185"/>
      <c r="E133" s="185"/>
      <c r="F133" s="185"/>
      <c r="H133" s="161"/>
      <c r="I133" s="161"/>
      <c r="J133" s="161"/>
      <c r="K133" s="161"/>
      <c r="L133" s="161"/>
      <c r="M133" s="161"/>
      <c r="N133" s="161"/>
      <c r="O133" s="161"/>
      <c r="P133" s="161"/>
      <c r="Q133" s="161"/>
      <c r="R133" s="161"/>
      <c r="S133" s="161"/>
      <c r="T133" s="161"/>
      <c r="U133" s="161"/>
      <c r="V133" s="161"/>
      <c r="W133" s="161"/>
      <c r="X133" s="161"/>
      <c r="Y133" s="161"/>
      <c r="Z133" s="161"/>
      <c r="AA133" s="161"/>
    </row>
    <row r="134" spans="1:31" s="175" customFormat="1" ht="15.95" customHeight="1">
      <c r="D134" s="185"/>
      <c r="E134" s="185"/>
      <c r="F134" s="185"/>
      <c r="H134" s="161"/>
      <c r="I134" s="161"/>
      <c r="J134" s="161"/>
      <c r="K134" s="161"/>
      <c r="L134" s="161"/>
      <c r="M134" s="161"/>
      <c r="N134" s="161"/>
      <c r="O134" s="161"/>
      <c r="P134" s="161"/>
      <c r="Q134" s="161"/>
      <c r="R134" s="161"/>
      <c r="S134" s="161"/>
      <c r="T134" s="161"/>
      <c r="U134" s="161"/>
      <c r="V134" s="161"/>
      <c r="W134" s="161"/>
      <c r="X134" s="161"/>
      <c r="Y134" s="161"/>
      <c r="Z134" s="161"/>
      <c r="AA134" s="161"/>
    </row>
    <row r="135" spans="1:31" s="175" customFormat="1" ht="15.95" customHeight="1">
      <c r="D135" s="185"/>
      <c r="E135" s="185"/>
      <c r="F135" s="185"/>
      <c r="H135" s="161"/>
      <c r="I135" s="161"/>
      <c r="J135" s="161"/>
      <c r="K135" s="161"/>
      <c r="L135" s="161"/>
      <c r="M135" s="161"/>
      <c r="N135" s="161"/>
      <c r="O135" s="161"/>
      <c r="P135" s="161"/>
      <c r="Q135" s="161"/>
      <c r="R135" s="161"/>
      <c r="S135" s="161"/>
      <c r="T135" s="161"/>
      <c r="U135" s="161"/>
      <c r="V135" s="161"/>
      <c r="W135" s="161"/>
      <c r="X135" s="161"/>
      <c r="Y135" s="161"/>
      <c r="Z135" s="161"/>
      <c r="AA135" s="161"/>
      <c r="AC135" s="185"/>
      <c r="AD135" s="185"/>
      <c r="AE135" s="185"/>
    </row>
    <row r="136" spans="1:31" s="175" customFormat="1" ht="15.95" customHeight="1">
      <c r="D136" s="185"/>
      <c r="E136" s="185"/>
      <c r="F136" s="185"/>
      <c r="H136" s="161"/>
      <c r="I136" s="161"/>
      <c r="J136" s="161"/>
      <c r="K136" s="161"/>
      <c r="L136" s="161"/>
      <c r="M136" s="161"/>
      <c r="N136" s="161"/>
      <c r="O136" s="161"/>
      <c r="P136" s="161"/>
      <c r="Q136" s="161"/>
      <c r="R136" s="161"/>
      <c r="S136" s="161"/>
      <c r="T136" s="161"/>
      <c r="U136" s="161"/>
      <c r="V136" s="161"/>
      <c r="W136" s="161"/>
      <c r="X136" s="161"/>
      <c r="Y136" s="161"/>
      <c r="Z136" s="161"/>
      <c r="AA136" s="161"/>
      <c r="AD136" s="195"/>
    </row>
    <row r="137" spans="1:31" s="175" customFormat="1" ht="15.95" customHeight="1"/>
    <row r="138" spans="1:31" s="175" customFormat="1" ht="15.95" customHeight="1"/>
    <row r="139" spans="1:31" s="175" customFormat="1" ht="15.95" customHeight="1"/>
    <row r="140" spans="1:31" s="175" customFormat="1" ht="15.95" customHeight="1">
      <c r="A140" s="161"/>
      <c r="D140" s="185"/>
      <c r="E140" s="185"/>
      <c r="F140" s="185"/>
      <c r="H140" s="161"/>
      <c r="I140" s="161"/>
      <c r="J140" s="161"/>
      <c r="K140" s="161"/>
      <c r="L140" s="161"/>
      <c r="M140" s="161"/>
      <c r="N140" s="161"/>
      <c r="O140" s="161"/>
      <c r="P140" s="161"/>
      <c r="Q140" s="161"/>
      <c r="R140" s="161"/>
      <c r="S140" s="161"/>
      <c r="T140" s="161"/>
      <c r="U140" s="161"/>
      <c r="V140" s="161"/>
      <c r="W140" s="161"/>
      <c r="X140" s="161"/>
      <c r="Y140" s="161"/>
      <c r="Z140" s="161"/>
      <c r="AA140" s="161"/>
    </row>
    <row r="141" spans="1:31" s="175" customFormat="1" ht="15.95" customHeight="1">
      <c r="D141" s="185"/>
      <c r="E141" s="185"/>
      <c r="F141" s="185"/>
      <c r="H141" s="161"/>
      <c r="I141" s="161"/>
      <c r="J141" s="161"/>
      <c r="K141" s="161"/>
      <c r="L141" s="161"/>
      <c r="M141" s="161"/>
      <c r="N141" s="161"/>
      <c r="O141" s="161"/>
      <c r="P141" s="161"/>
      <c r="Q141" s="161"/>
      <c r="R141" s="161"/>
      <c r="S141" s="161"/>
      <c r="T141" s="161"/>
      <c r="U141" s="161"/>
      <c r="V141" s="161"/>
      <c r="W141" s="161"/>
      <c r="X141" s="161"/>
      <c r="Y141" s="161"/>
      <c r="Z141" s="161"/>
      <c r="AA141" s="161"/>
    </row>
    <row r="142" spans="1:31" s="175" customFormat="1" ht="15.95" customHeight="1">
      <c r="D142" s="185"/>
      <c r="E142" s="185"/>
      <c r="F142" s="185"/>
      <c r="H142" s="161"/>
      <c r="I142" s="161"/>
      <c r="J142" s="161"/>
      <c r="K142" s="161"/>
      <c r="L142" s="161"/>
      <c r="M142" s="161"/>
      <c r="N142" s="161"/>
      <c r="O142" s="161"/>
      <c r="P142" s="161"/>
      <c r="Q142" s="161"/>
      <c r="R142" s="161"/>
      <c r="S142" s="161"/>
      <c r="T142" s="161"/>
      <c r="U142" s="161"/>
      <c r="V142" s="161"/>
      <c r="W142" s="161"/>
      <c r="X142" s="161"/>
      <c r="Y142" s="161"/>
      <c r="Z142" s="161"/>
      <c r="AA142" s="161"/>
      <c r="AC142" s="185"/>
      <c r="AD142" s="185"/>
      <c r="AE142" s="185"/>
    </row>
    <row r="143" spans="1:31" s="175" customFormat="1" ht="15.95" customHeight="1">
      <c r="D143" s="185"/>
      <c r="E143" s="185"/>
      <c r="F143" s="185"/>
      <c r="H143" s="161"/>
      <c r="I143" s="161"/>
      <c r="J143" s="161"/>
      <c r="K143" s="161"/>
      <c r="L143" s="161"/>
      <c r="M143" s="161"/>
      <c r="N143" s="161"/>
      <c r="O143" s="161"/>
      <c r="P143" s="161"/>
      <c r="Q143" s="161"/>
      <c r="R143" s="161"/>
      <c r="S143" s="161"/>
      <c r="T143" s="161"/>
      <c r="U143" s="161"/>
      <c r="V143" s="161"/>
      <c r="W143" s="161"/>
      <c r="X143" s="161"/>
      <c r="Y143" s="161"/>
      <c r="Z143" s="161"/>
      <c r="AA143" s="161"/>
      <c r="AD143" s="195"/>
    </row>
    <row r="144" spans="1:31" s="175" customFormat="1" ht="15.95" customHeight="1"/>
    <row r="145" spans="1:31" s="175" customFormat="1" ht="15.95" customHeight="1"/>
    <row r="146" spans="1:31" s="175" customFormat="1" ht="15.95" customHeight="1"/>
    <row r="147" spans="1:31" s="175" customFormat="1" ht="15.95" customHeight="1">
      <c r="A147" s="161"/>
      <c r="D147" s="185"/>
      <c r="E147" s="185"/>
      <c r="F147" s="185"/>
      <c r="H147" s="161"/>
      <c r="I147" s="161"/>
      <c r="J147" s="161"/>
      <c r="K147" s="161"/>
      <c r="L147" s="161"/>
      <c r="M147" s="161"/>
      <c r="N147" s="161"/>
      <c r="O147" s="161"/>
      <c r="P147" s="161"/>
      <c r="Q147" s="161"/>
      <c r="R147" s="161"/>
      <c r="S147" s="161"/>
      <c r="T147" s="161"/>
      <c r="U147" s="161"/>
      <c r="V147" s="161"/>
      <c r="W147" s="161"/>
      <c r="X147" s="161"/>
      <c r="Y147" s="161"/>
      <c r="Z147" s="161"/>
      <c r="AA147" s="161"/>
    </row>
    <row r="148" spans="1:31" s="175" customFormat="1" ht="15.95" customHeight="1">
      <c r="D148" s="185"/>
      <c r="E148" s="185"/>
      <c r="F148" s="185"/>
      <c r="H148" s="161"/>
      <c r="I148" s="161"/>
      <c r="J148" s="161"/>
      <c r="K148" s="161"/>
      <c r="L148" s="161"/>
      <c r="M148" s="161"/>
      <c r="N148" s="161"/>
      <c r="O148" s="161"/>
      <c r="P148" s="161"/>
      <c r="Q148" s="161"/>
      <c r="R148" s="161"/>
      <c r="S148" s="161"/>
      <c r="T148" s="161"/>
      <c r="U148" s="161"/>
      <c r="V148" s="161"/>
      <c r="W148" s="161"/>
      <c r="X148" s="161"/>
      <c r="Y148" s="161"/>
      <c r="Z148" s="161"/>
      <c r="AA148" s="161"/>
    </row>
    <row r="149" spans="1:31" s="175" customFormat="1" ht="15.95" customHeight="1">
      <c r="D149" s="185"/>
      <c r="E149" s="185"/>
      <c r="F149" s="185"/>
      <c r="H149" s="161"/>
      <c r="I149" s="161"/>
      <c r="J149" s="161"/>
      <c r="K149" s="161"/>
      <c r="L149" s="161"/>
      <c r="M149" s="161"/>
      <c r="N149" s="161"/>
      <c r="O149" s="161"/>
      <c r="P149" s="161"/>
      <c r="Q149" s="161"/>
      <c r="R149" s="161"/>
      <c r="S149" s="161"/>
      <c r="T149" s="161"/>
      <c r="U149" s="161"/>
      <c r="V149" s="161"/>
      <c r="W149" s="161"/>
      <c r="X149" s="161"/>
      <c r="Y149" s="161"/>
      <c r="Z149" s="161"/>
      <c r="AA149" s="161"/>
      <c r="AC149" s="185"/>
      <c r="AD149" s="185"/>
      <c r="AE149" s="185"/>
    </row>
    <row r="150" spans="1:31" s="175" customFormat="1" ht="15.95" customHeight="1">
      <c r="D150" s="185"/>
      <c r="E150" s="185"/>
      <c r="F150" s="185"/>
      <c r="H150" s="161"/>
      <c r="I150" s="161"/>
      <c r="J150" s="161"/>
      <c r="K150" s="161"/>
      <c r="L150" s="161"/>
      <c r="M150" s="161"/>
      <c r="N150" s="161"/>
      <c r="O150" s="161"/>
      <c r="P150" s="161"/>
      <c r="Q150" s="161"/>
      <c r="R150" s="161"/>
      <c r="S150" s="161"/>
      <c r="T150" s="161"/>
      <c r="U150" s="161"/>
      <c r="V150" s="161"/>
      <c r="W150" s="161"/>
      <c r="X150" s="161"/>
      <c r="Y150" s="161"/>
      <c r="Z150" s="161"/>
      <c r="AA150" s="161"/>
      <c r="AD150" s="195"/>
    </row>
    <row r="151" spans="1:31" s="175" customFormat="1" ht="15.95" customHeight="1"/>
    <row r="152" spans="1:31" s="175" customFormat="1" ht="15.95" customHeight="1"/>
    <row r="153" spans="1:31" s="175" customFormat="1" ht="15.95" customHeight="1"/>
    <row r="154" spans="1:31" s="175" customFormat="1" ht="15.95" customHeight="1"/>
    <row r="155" spans="1:31" s="175" customFormat="1" ht="15.95" customHeight="1"/>
    <row r="156" spans="1:31" s="167" customFormat="1" ht="15.95" customHeight="1"/>
    <row r="157" spans="1:31" s="167" customFormat="1" ht="15.95" customHeight="1">
      <c r="A157" s="185"/>
      <c r="B157" s="185"/>
      <c r="C157" s="185"/>
      <c r="D157" s="185"/>
      <c r="E157" s="185"/>
      <c r="F157" s="185"/>
      <c r="G157" s="185"/>
      <c r="H157" s="185"/>
      <c r="I157" s="185"/>
      <c r="J157" s="185"/>
      <c r="K157" s="185"/>
      <c r="L157" s="185"/>
      <c r="M157" s="185"/>
      <c r="N157" s="185"/>
      <c r="O157" s="185"/>
      <c r="P157" s="185"/>
      <c r="Q157" s="185"/>
      <c r="R157" s="185"/>
      <c r="S157" s="185"/>
      <c r="T157" s="185"/>
      <c r="U157" s="185"/>
      <c r="V157" s="185"/>
      <c r="W157" s="185"/>
      <c r="X157" s="185"/>
      <c r="Y157" s="185"/>
      <c r="Z157" s="185"/>
      <c r="AA157" s="185"/>
      <c r="AB157" s="185"/>
      <c r="AC157" s="185"/>
      <c r="AD157" s="185"/>
      <c r="AE157" s="185"/>
    </row>
    <row r="158" spans="1:31" s="167" customFormat="1" ht="15.95" customHeight="1"/>
    <row r="159" spans="1:31" s="167" customFormat="1" ht="15.95" customHeight="1"/>
    <row r="160" spans="1:31" s="167" customFormat="1" ht="15.95" customHeight="1"/>
    <row r="161" spans="2:30" s="167" customFormat="1" ht="15.95" customHeight="1">
      <c r="B161" s="217"/>
      <c r="C161" s="217"/>
      <c r="D161" s="217"/>
      <c r="E161" s="217"/>
      <c r="F161" s="217"/>
      <c r="G161" s="217"/>
      <c r="H161" s="217"/>
      <c r="I161" s="217"/>
      <c r="J161" s="217"/>
      <c r="K161" s="217"/>
      <c r="L161" s="217"/>
      <c r="M161" s="217"/>
      <c r="N161" s="217"/>
      <c r="O161" s="217"/>
      <c r="P161" s="217"/>
      <c r="Q161" s="217"/>
      <c r="R161" s="217"/>
      <c r="S161" s="217"/>
      <c r="T161" s="217"/>
      <c r="U161" s="217"/>
      <c r="V161" s="217"/>
      <c r="W161" s="217"/>
      <c r="X161" s="217"/>
      <c r="Y161" s="217"/>
      <c r="Z161" s="217"/>
      <c r="AA161" s="217"/>
      <c r="AB161" s="217"/>
      <c r="AC161" s="217"/>
      <c r="AD161" s="217"/>
    </row>
    <row r="162" spans="2:30" s="167" customFormat="1" ht="15.95" customHeight="1"/>
    <row r="163" spans="2:30" s="167" customFormat="1" ht="15.95" customHeight="1">
      <c r="B163" s="217"/>
      <c r="C163" s="217"/>
      <c r="D163" s="217"/>
      <c r="E163" s="217"/>
      <c r="F163" s="217"/>
      <c r="G163" s="217"/>
      <c r="H163" s="217"/>
      <c r="I163" s="217"/>
      <c r="J163" s="217"/>
      <c r="K163" s="217"/>
      <c r="L163" s="217"/>
      <c r="M163" s="217"/>
      <c r="N163" s="217"/>
      <c r="O163" s="217"/>
      <c r="P163" s="217"/>
      <c r="Q163" s="217"/>
      <c r="R163" s="217"/>
      <c r="S163" s="217"/>
      <c r="T163" s="217"/>
      <c r="U163" s="217"/>
      <c r="V163" s="217"/>
      <c r="W163" s="217"/>
      <c r="X163" s="217"/>
      <c r="Y163" s="217"/>
      <c r="Z163" s="217"/>
      <c r="AA163" s="217"/>
      <c r="AB163" s="217"/>
      <c r="AC163" s="217"/>
      <c r="AD163" s="217"/>
    </row>
    <row r="164" spans="2:30" s="167" customFormat="1" ht="15.95" customHeight="1"/>
    <row r="165" spans="2:30" s="167" customFormat="1" ht="15.95" customHeight="1"/>
    <row r="166" spans="2:30" s="167" customFormat="1" ht="15.95" customHeight="1"/>
    <row r="167" spans="2:30" s="167" customFormat="1" ht="15.95" customHeight="1"/>
    <row r="168" spans="2:30" s="167" customFormat="1" ht="15.95" customHeight="1"/>
    <row r="169" spans="2:30" s="167" customFormat="1" ht="15.95" customHeight="1"/>
    <row r="170" spans="2:30" s="167" customFormat="1" ht="15.95" customHeight="1"/>
    <row r="171" spans="2:30" s="167" customFormat="1" ht="15.95" customHeight="1"/>
    <row r="172" spans="2:30" s="167" customFormat="1" ht="15.95" customHeight="1"/>
    <row r="173" spans="2:30" s="167" customFormat="1" ht="15.95" customHeight="1"/>
    <row r="174" spans="2:30" s="167" customFormat="1" ht="15.95" customHeight="1"/>
    <row r="175" spans="2:30" s="167" customFormat="1" ht="15.95" customHeight="1"/>
    <row r="176" spans="2:30" s="167" customFormat="1" ht="15.95" customHeight="1"/>
    <row r="177" s="167" customFormat="1" ht="15.95" customHeight="1"/>
    <row r="178" s="167" customFormat="1" ht="15.95" customHeight="1"/>
    <row r="179" s="167" customFormat="1" ht="15.95" customHeight="1"/>
    <row r="180" s="167" customFormat="1" ht="15.95" customHeight="1"/>
    <row r="181" s="167" customFormat="1" ht="15.95" customHeight="1"/>
    <row r="182" s="167" customFormat="1" ht="15.95" customHeight="1"/>
    <row r="183" s="167" customFormat="1" ht="15.95" customHeight="1"/>
    <row r="184" s="167" customFormat="1" ht="15.95" customHeight="1"/>
    <row r="185" s="167" customFormat="1" ht="15.95" customHeight="1"/>
    <row r="186" s="167" customFormat="1" ht="15.95" customHeight="1"/>
    <row r="187" s="167" customFormat="1" ht="15.95" customHeight="1"/>
    <row r="188" s="167" customFormat="1" ht="15.95" customHeight="1"/>
    <row r="189" s="167" customFormat="1" ht="15.95" customHeight="1"/>
    <row r="190" s="167" customFormat="1" ht="15.95" customHeight="1"/>
    <row r="191" s="167" customFormat="1" ht="15.95" customHeight="1"/>
    <row r="192" s="167" customFormat="1" ht="15.95" customHeight="1"/>
    <row r="193" s="167" customFormat="1" ht="15.95" customHeight="1"/>
    <row r="194" s="167" customFormat="1" ht="15.95" customHeight="1"/>
    <row r="195" s="167" customFormat="1" ht="15.95" customHeight="1"/>
    <row r="196" s="167" customFormat="1" ht="15.95" customHeight="1"/>
    <row r="197" s="167" customFormat="1" ht="15.95" customHeight="1"/>
    <row r="198" s="167" customFormat="1" ht="15.95" customHeight="1"/>
    <row r="199" s="167" customFormat="1" ht="15.95" customHeight="1"/>
    <row r="200" s="167" customFormat="1" ht="15.95" customHeight="1"/>
    <row r="201" s="167" customFormat="1" ht="15.95" customHeight="1"/>
    <row r="202" s="167" customFormat="1" ht="15.95" customHeight="1"/>
    <row r="203" s="167" customFormat="1" ht="15.95" customHeight="1"/>
    <row r="204" s="167" customFormat="1" ht="15.95" customHeight="1"/>
    <row r="205" s="167" customFormat="1" ht="15.95" customHeight="1"/>
    <row r="206" s="167" customFormat="1" ht="15.95" customHeight="1"/>
    <row r="207" s="167" customFormat="1" ht="15.95" customHeight="1"/>
    <row r="208" s="167" customFormat="1" ht="15.95" customHeight="1"/>
    <row r="209" s="167" customFormat="1" ht="15.95" customHeight="1"/>
    <row r="210" s="167" customFormat="1" ht="15.95" customHeight="1"/>
    <row r="211" s="167" customFormat="1" ht="15.95" customHeight="1"/>
    <row r="212" s="167" customFormat="1" ht="15.95" customHeight="1"/>
    <row r="213" s="167" customFormat="1" ht="15.95" customHeight="1"/>
    <row r="214" s="167" customFormat="1" ht="15.95" customHeight="1"/>
    <row r="215" s="167" customFormat="1" ht="15.95" customHeight="1"/>
    <row r="216" s="167" customFormat="1" ht="15.95" customHeight="1"/>
    <row r="217" s="167" customFormat="1" ht="15.95" customHeight="1"/>
    <row r="218" s="167" customFormat="1" ht="15.95" customHeight="1"/>
    <row r="219" s="167" customFormat="1" ht="15.95" customHeight="1"/>
    <row r="220" s="167" customFormat="1" ht="15.95" customHeight="1"/>
    <row r="221" s="167" customFormat="1" ht="15.95" customHeight="1"/>
    <row r="222" s="167" customFormat="1" ht="15.95" customHeight="1"/>
    <row r="223" s="167" customFormat="1" ht="15.95" customHeight="1"/>
    <row r="224" s="167" customFormat="1" ht="15.95" customHeight="1"/>
    <row r="225" s="167" customFormat="1" ht="15.95" customHeight="1"/>
    <row r="226" s="167" customFormat="1" ht="15.95" customHeight="1"/>
    <row r="227" s="167" customFormat="1" ht="15.95" customHeight="1"/>
    <row r="228" s="167" customFormat="1" ht="15.95" customHeight="1"/>
    <row r="229" s="167" customFormat="1" ht="15.95" customHeight="1"/>
    <row r="230" s="167" customFormat="1" ht="15.95" customHeight="1"/>
    <row r="231" s="167" customFormat="1" ht="15.95" customHeight="1"/>
    <row r="232" s="167" customFormat="1" ht="15.95" customHeight="1"/>
    <row r="233" s="167" customFormat="1" ht="15.95" customHeight="1"/>
    <row r="234" s="167" customFormat="1" ht="15.95" customHeight="1"/>
    <row r="235" s="167" customFormat="1" ht="15.95" customHeight="1"/>
    <row r="236" s="167" customFormat="1" ht="15.95" customHeight="1"/>
    <row r="237" s="167" customFormat="1" ht="15.95" customHeight="1"/>
    <row r="238" s="167" customFormat="1" ht="15.95" customHeight="1"/>
    <row r="239" s="167" customFormat="1" ht="15.95" customHeight="1"/>
    <row r="240" s="167" customFormat="1" ht="15.95" customHeight="1"/>
    <row r="241" s="167" customFormat="1" ht="15.95" customHeight="1"/>
    <row r="242" s="167" customFormat="1" ht="15.95" customHeight="1"/>
    <row r="243" s="167" customFormat="1" ht="15.95" customHeight="1"/>
    <row r="244" s="167" customFormat="1" ht="15.95" customHeight="1"/>
    <row r="245" s="167" customFormat="1" ht="15.95" customHeight="1"/>
    <row r="246" s="167" customFormat="1" ht="15.95" customHeight="1"/>
    <row r="247" s="167" customFormat="1" ht="15.95" customHeight="1"/>
    <row r="248" s="167" customFormat="1" ht="15.95" customHeight="1"/>
    <row r="249" s="167" customFormat="1" ht="15.95" customHeight="1"/>
    <row r="250" s="167" customFormat="1" ht="15.95" customHeight="1"/>
    <row r="251" s="167" customFormat="1" ht="15.95" customHeight="1"/>
    <row r="252" s="167" customFormat="1" ht="15.95" customHeight="1"/>
    <row r="253" s="167" customFormat="1" ht="15.95" customHeight="1"/>
    <row r="254" s="167" customFormat="1" ht="15.95" customHeight="1"/>
    <row r="255" s="167" customFormat="1" ht="15.95" customHeight="1"/>
    <row r="256" s="167" customFormat="1" ht="15.95" customHeight="1"/>
    <row r="257" s="167" customFormat="1" ht="15.95" customHeight="1"/>
    <row r="258" s="167" customFormat="1" ht="15.95" customHeight="1"/>
    <row r="259" s="167" customFormat="1" ht="15.95" customHeight="1"/>
    <row r="260" s="167" customFormat="1" ht="15.95" customHeight="1"/>
    <row r="261" s="167" customFormat="1" ht="15.95" customHeight="1"/>
    <row r="262" s="167" customFormat="1" ht="15.95" customHeight="1"/>
    <row r="263" s="167" customFormat="1" ht="15.95" customHeight="1"/>
    <row r="264" s="167" customFormat="1" ht="15.95" customHeight="1"/>
    <row r="265" s="167" customFormat="1" ht="15.95" customHeight="1"/>
    <row r="266" s="167" customFormat="1" ht="15.95" customHeight="1"/>
    <row r="267" s="167" customFormat="1" ht="15.95" customHeight="1"/>
    <row r="268" s="167" customFormat="1" ht="15.95" customHeight="1"/>
    <row r="269" s="167" customFormat="1" ht="15.95" customHeight="1"/>
    <row r="270" s="167" customFormat="1" ht="15.95" customHeight="1"/>
    <row r="271" s="167" customFormat="1" ht="15.95" customHeight="1"/>
  </sheetData>
  <sheetProtection algorithmName="SHA-512" hashValue="wMIc7+ZsaCRcMyC09HWhcsroBNXfeQpp+fTe8apdmaFsdOfwoAxhpyx/DL3cVFh7k/dZH/6XbnIEtqrw7+63ZQ==" saltValue="6BI+NibfxY2KIuu4VIQXxA==" spinCount="100000" sheet="1" objects="1" scenarios="1"/>
  <mergeCells count="162">
    <mergeCell ref="A1:AE1"/>
    <mergeCell ref="L9:M9"/>
    <mergeCell ref="D23:F23"/>
    <mergeCell ref="D14:F14"/>
    <mergeCell ref="D15:F15"/>
    <mergeCell ref="D18:F19"/>
    <mergeCell ref="P26:R26"/>
    <mergeCell ref="AB2:AD2"/>
    <mergeCell ref="AC15:AE15"/>
    <mergeCell ref="D16:F16"/>
    <mergeCell ref="D8:G8"/>
    <mergeCell ref="M13:P13"/>
    <mergeCell ref="A4:AE4"/>
    <mergeCell ref="M22:P22"/>
    <mergeCell ref="C22:G22"/>
    <mergeCell ref="AC24:AE24"/>
    <mergeCell ref="Y6:AD7"/>
    <mergeCell ref="G6:X6"/>
    <mergeCell ref="S26:U26"/>
    <mergeCell ref="K8:R8"/>
    <mergeCell ref="C13:G13"/>
    <mergeCell ref="V17:W17"/>
    <mergeCell ref="X17:Z17"/>
    <mergeCell ref="V26:W26"/>
    <mergeCell ref="AC76:AE76"/>
    <mergeCell ref="C45:C46"/>
    <mergeCell ref="D45:F46"/>
    <mergeCell ref="G45:G46"/>
    <mergeCell ref="C27:C28"/>
    <mergeCell ref="S17:U17"/>
    <mergeCell ref="C66:G67"/>
    <mergeCell ref="D70:F70"/>
    <mergeCell ref="C65:G65"/>
    <mergeCell ref="M65:O65"/>
    <mergeCell ref="P44:R44"/>
    <mergeCell ref="D32:F32"/>
    <mergeCell ref="S75:U75"/>
    <mergeCell ref="C73:G73"/>
    <mergeCell ref="D42:F42"/>
    <mergeCell ref="M35:O35"/>
    <mergeCell ref="A48:AE48"/>
    <mergeCell ref="A54:AD54"/>
    <mergeCell ref="AC42:AE42"/>
    <mergeCell ref="D43:F43"/>
    <mergeCell ref="D33:F33"/>
    <mergeCell ref="A50:AE50"/>
    <mergeCell ref="C31:G31"/>
    <mergeCell ref="AC33:AE33"/>
    <mergeCell ref="S85:U85"/>
    <mergeCell ref="C17:G17"/>
    <mergeCell ref="M17:O17"/>
    <mergeCell ref="P35:R35"/>
    <mergeCell ref="C18:C19"/>
    <mergeCell ref="P17:R17"/>
    <mergeCell ref="D25:F25"/>
    <mergeCell ref="C26:G26"/>
    <mergeCell ref="M26:O26"/>
    <mergeCell ref="G18:G19"/>
    <mergeCell ref="H84:J84"/>
    <mergeCell ref="K84:L84"/>
    <mergeCell ref="D80:F80"/>
    <mergeCell ref="D82:F82"/>
    <mergeCell ref="S83:T84"/>
    <mergeCell ref="C81:G81"/>
    <mergeCell ref="H83:J83"/>
    <mergeCell ref="K83:L83"/>
    <mergeCell ref="M31:P31"/>
    <mergeCell ref="M40:P40"/>
    <mergeCell ref="P85:R85"/>
    <mergeCell ref="D24:F24"/>
    <mergeCell ref="D27:F28"/>
    <mergeCell ref="G27:G28"/>
    <mergeCell ref="C96:G97"/>
    <mergeCell ref="AC96:AE96"/>
    <mergeCell ref="C95:G95"/>
    <mergeCell ref="M95:O95"/>
    <mergeCell ref="P95:R95"/>
    <mergeCell ref="S95:U95"/>
    <mergeCell ref="AC86:AE86"/>
    <mergeCell ref="P93:R94"/>
    <mergeCell ref="V95:W95"/>
    <mergeCell ref="S93:T94"/>
    <mergeCell ref="D34:F34"/>
    <mergeCell ref="C35:G35"/>
    <mergeCell ref="S35:U35"/>
    <mergeCell ref="S44:U44"/>
    <mergeCell ref="D36:F37"/>
    <mergeCell ref="G36:G37"/>
    <mergeCell ref="D41:F41"/>
    <mergeCell ref="C44:G44"/>
    <mergeCell ref="M44:O44"/>
    <mergeCell ref="C40:G40"/>
    <mergeCell ref="C36:C37"/>
    <mergeCell ref="L57:M57"/>
    <mergeCell ref="D60:F60"/>
    <mergeCell ref="C61:G61"/>
    <mergeCell ref="C64:G64"/>
    <mergeCell ref="K63:L63"/>
    <mergeCell ref="K64:L64"/>
    <mergeCell ref="D56:G56"/>
    <mergeCell ref="K56:R56"/>
    <mergeCell ref="AC66:AE66"/>
    <mergeCell ref="D62:F62"/>
    <mergeCell ref="C63:G63"/>
    <mergeCell ref="H64:J64"/>
    <mergeCell ref="D72:F72"/>
    <mergeCell ref="C71:G71"/>
    <mergeCell ref="S65:U65"/>
    <mergeCell ref="P65:R65"/>
    <mergeCell ref="P63:R64"/>
    <mergeCell ref="S63:T64"/>
    <mergeCell ref="H63:J63"/>
    <mergeCell ref="M63:O64"/>
    <mergeCell ref="S73:T74"/>
    <mergeCell ref="H74:J74"/>
    <mergeCell ref="K74:L74"/>
    <mergeCell ref="H73:J73"/>
    <mergeCell ref="K73:L73"/>
    <mergeCell ref="M73:O74"/>
    <mergeCell ref="C84:G84"/>
    <mergeCell ref="C85:G85"/>
    <mergeCell ref="C86:G87"/>
    <mergeCell ref="M83:O84"/>
    <mergeCell ref="C83:G83"/>
    <mergeCell ref="P83:R84"/>
    <mergeCell ref="M93:O94"/>
    <mergeCell ref="M85:O85"/>
    <mergeCell ref="P73:R74"/>
    <mergeCell ref="M75:O75"/>
    <mergeCell ref="P75:R75"/>
    <mergeCell ref="C75:G75"/>
    <mergeCell ref="C94:G94"/>
    <mergeCell ref="H94:J94"/>
    <mergeCell ref="K94:L94"/>
    <mergeCell ref="D92:F92"/>
    <mergeCell ref="C93:G93"/>
    <mergeCell ref="H93:J93"/>
    <mergeCell ref="K93:L93"/>
    <mergeCell ref="D90:F90"/>
    <mergeCell ref="C91:G91"/>
    <mergeCell ref="C76:G77"/>
    <mergeCell ref="C74:G74"/>
    <mergeCell ref="X26:Z26"/>
    <mergeCell ref="AA26:AB26"/>
    <mergeCell ref="V35:W35"/>
    <mergeCell ref="AA35:AB35"/>
    <mergeCell ref="X35:Z35"/>
    <mergeCell ref="V44:W44"/>
    <mergeCell ref="X44:Z44"/>
    <mergeCell ref="AA44:AB44"/>
    <mergeCell ref="AA17:AB17"/>
    <mergeCell ref="V75:W75"/>
    <mergeCell ref="V65:W65"/>
    <mergeCell ref="X65:Z65"/>
    <mergeCell ref="X75:Z75"/>
    <mergeCell ref="AA75:AB75"/>
    <mergeCell ref="X85:Z85"/>
    <mergeCell ref="X95:Z95"/>
    <mergeCell ref="AA95:AB95"/>
    <mergeCell ref="AA85:AB85"/>
    <mergeCell ref="AA65:AB65"/>
    <mergeCell ref="V85:W85"/>
  </mergeCells>
  <phoneticPr fontId="2"/>
  <dataValidations count="3">
    <dataValidation imeMode="off" allowBlank="1" showInputMessage="1" showErrorMessage="1" sqref="H16 J16:K16 M16:N16 P16:Q16 H13:I13 Q13 S13:T13 V13:W13 Y13:Z13 J9:S9 H17:L17 H22:I22 Q22 S22:T22 V22:W22 Y22:Z22 H25 J25:K25 M25:N25 P25:Q25 H26:L26 H31:I31 Q31 S31:T31 V31:W31 Y31:Z31 H34 J34:K34 M34:N34 P34:Q34 H95:L95 H40:I40 Q40 S40:T40 V40:W40 Y40:Z40 H43 J43:K43 M43:N43 P43:Q43 H35:L35 H44:L44 H62 J62:K62 M62:N62 P62:Q62 P83:R84 H63:J64 P63:R64 H73:J74 H65:L65 H85:L85 P73:R74 H82 J82:K82 M82:N82 P82:Q82 H83:J84 H92 J92:K92 M92:N92 P92:Q92 H93:J94 P93:R94 J57:S57" xr:uid="{00000000-0002-0000-0C00-000000000000}"/>
    <dataValidation imeMode="halfKatakana" allowBlank="1" showInputMessage="1" showErrorMessage="1" sqref="H90:AA90 H14:AA14 H23:AA23 H32:AA32 H70:AA70 H80:AA80 H60:AA60 H41:AA41" xr:uid="{00000000-0002-0000-0C00-000001000000}"/>
    <dataValidation imeMode="hiragana" allowBlank="1" showInputMessage="1" showErrorMessage="1" sqref="H96:AA97 H15:AA15 S17:U17 H45:AA46 H18:AA19 M26:O26 X26 H24:AA24 H27:AA28 M35:O35 S35:U35 H33:AA33 H36:AA37 M44:O44 S44:U44 H42:AA42 H61:AA61 S65:U65 H76:AA77 M17:O17 H91:AA91 M75:O75 H71:AA71 S85:U85 S75:U75 M65:O65 M85:O85 H81:AA81 H66:AA67 H86:AA87 S95:U95 M95:O95 X17 AA17 S26 X35 AA35 X44 X65 AA65 X75 AA75 X85 AA85 X95" xr:uid="{00000000-0002-0000-0C00-000002000000}"/>
  </dataValidations>
  <pageMargins left="0.59055118110236227" right="0.59055118110236227" top="0.59055118110236227" bottom="0.39370078740157483" header="0.51181102362204722" footer="0.51181102362204722"/>
  <pageSetup paperSize="9" orientation="portrait" r:id="rId1"/>
  <headerFooter alignWithMargins="0"/>
  <rowBreaks count="1" manualBreakCount="1">
    <brk id="49" max="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66FF"/>
  </sheetPr>
  <dimension ref="A1:L46"/>
  <sheetViews>
    <sheetView showGridLines="0" zoomScaleNormal="100" zoomScaleSheetLayoutView="100" workbookViewId="0">
      <selection activeCell="M20" sqref="M20"/>
    </sheetView>
  </sheetViews>
  <sheetFormatPr defaultRowHeight="20.100000000000001" customHeight="1"/>
  <cols>
    <col min="1" max="2" width="3.625" style="228" customWidth="1"/>
    <col min="3" max="3" width="24.625" style="228" customWidth="1"/>
    <col min="4" max="4" width="13.625" style="228" customWidth="1"/>
    <col min="5" max="5" width="3.625" style="228" customWidth="1"/>
    <col min="6" max="6" width="6.125" style="228" customWidth="1"/>
    <col min="7" max="9" width="9.125" style="228" customWidth="1"/>
    <col min="10" max="10" width="5.625" style="228" customWidth="1"/>
    <col min="11" max="11" width="4.125" style="228" customWidth="1"/>
    <col min="12" max="12" width="3.625" style="228" customWidth="1"/>
    <col min="13" max="13" width="1.5" style="228" customWidth="1"/>
    <col min="14" max="15" width="9" style="228"/>
    <col min="16" max="16" width="0.5" style="228" customWidth="1"/>
    <col min="17" max="16384" width="9" style="228"/>
  </cols>
  <sheetData>
    <row r="1" spans="1:12" ht="15.95" customHeight="1">
      <c r="A1" s="1337"/>
      <c r="B1" s="1337"/>
      <c r="C1" s="1337"/>
      <c r="D1" s="1337"/>
      <c r="E1" s="1337"/>
      <c r="F1" s="1337"/>
      <c r="G1" s="1337"/>
      <c r="H1" s="1337"/>
      <c r="I1" s="1337"/>
      <c r="J1" s="1337"/>
      <c r="K1" s="1337"/>
      <c r="L1" s="1337"/>
    </row>
    <row r="2" spans="1:12" ht="24.95" customHeight="1">
      <c r="A2" s="1215" t="s">
        <v>139</v>
      </c>
      <c r="B2" s="1215"/>
      <c r="C2" s="1215"/>
      <c r="D2" s="1215"/>
      <c r="E2" s="1215"/>
      <c r="F2" s="1215"/>
      <c r="G2" s="1215"/>
      <c r="H2" s="1215"/>
      <c r="I2" s="1215"/>
      <c r="J2" s="1215"/>
      <c r="K2" s="1215"/>
      <c r="L2" s="1215"/>
    </row>
    <row r="3" spans="1:12" ht="15" customHeight="1">
      <c r="A3" s="320"/>
      <c r="B3" s="320"/>
      <c r="C3" s="320"/>
      <c r="D3" s="320"/>
      <c r="E3" s="320"/>
      <c r="F3" s="320"/>
      <c r="G3" s="320"/>
      <c r="H3" s="320"/>
      <c r="I3" s="320"/>
      <c r="J3" s="320"/>
      <c r="K3" s="320"/>
      <c r="L3" s="320"/>
    </row>
    <row r="4" spans="1:12" ht="24.95" customHeight="1">
      <c r="A4" s="1332" t="s">
        <v>140</v>
      </c>
      <c r="B4" s="1332"/>
      <c r="C4" s="1332"/>
      <c r="D4" s="1332"/>
      <c r="E4" s="1332"/>
      <c r="F4" s="1332"/>
      <c r="G4" s="1332"/>
      <c r="H4" s="1332"/>
      <c r="I4" s="1332"/>
      <c r="J4" s="1332"/>
      <c r="K4" s="1332"/>
      <c r="L4" s="1332"/>
    </row>
    <row r="5" spans="1:12" ht="12" customHeight="1" thickBot="1"/>
    <row r="6" spans="1:12" ht="31.5" customHeight="1">
      <c r="A6" s="1285" t="s">
        <v>141</v>
      </c>
      <c r="B6" s="1286"/>
      <c r="C6" s="1333"/>
      <c r="D6" s="1349" t="s">
        <v>142</v>
      </c>
      <c r="E6" s="1339" t="s">
        <v>143</v>
      </c>
      <c r="F6" s="1340"/>
      <c r="G6" s="1340"/>
      <c r="H6" s="1340"/>
      <c r="I6" s="1340"/>
      <c r="J6" s="1340"/>
      <c r="K6" s="1341"/>
    </row>
    <row r="7" spans="1:12" ht="31.5" customHeight="1" thickBot="1">
      <c r="A7" s="1334"/>
      <c r="B7" s="1335"/>
      <c r="C7" s="1336"/>
      <c r="D7" s="1350"/>
      <c r="E7" s="1356" t="s">
        <v>144</v>
      </c>
      <c r="F7" s="1357"/>
      <c r="G7" s="349" t="s">
        <v>145</v>
      </c>
      <c r="H7" s="349" t="s">
        <v>146</v>
      </c>
      <c r="I7" s="349" t="s">
        <v>147</v>
      </c>
      <c r="J7" s="1350" t="s">
        <v>148</v>
      </c>
      <c r="K7" s="1358"/>
    </row>
    <row r="8" spans="1:12" s="312" customFormat="1" ht="15.95" customHeight="1">
      <c r="A8" s="1282" t="s">
        <v>149</v>
      </c>
      <c r="B8" s="1283"/>
      <c r="C8" s="1300"/>
      <c r="D8" s="1351" t="str">
        <f>入力シート!H26&amp;""</f>
        <v/>
      </c>
      <c r="E8" s="1342" t="str">
        <f>入力シート!H28&amp;""</f>
        <v/>
      </c>
      <c r="F8" s="1343"/>
      <c r="G8" s="1353" t="str">
        <f>IF(入力シート!S28="","",入力シート!S28)</f>
        <v/>
      </c>
      <c r="H8" s="229" t="str">
        <f>IF(入力シート!H29="","",入力シート!H29)</f>
        <v/>
      </c>
      <c r="I8" s="1320" t="str">
        <f>入力シート!H30&amp;""</f>
        <v>選択してください</v>
      </c>
      <c r="J8" s="1320" t="str">
        <f>入力シート!M30&amp;""</f>
        <v>　　　</v>
      </c>
      <c r="K8" s="1321"/>
    </row>
    <row r="9" spans="1:12" ht="21.95" customHeight="1">
      <c r="A9" s="1282" t="str">
        <f>入力シート!K16&amp;""</f>
        <v/>
      </c>
      <c r="B9" s="1283"/>
      <c r="C9" s="1300"/>
      <c r="D9" s="1351"/>
      <c r="E9" s="1342"/>
      <c r="F9" s="1343"/>
      <c r="G9" s="1354"/>
      <c r="H9" s="229" t="s">
        <v>790</v>
      </c>
      <c r="I9" s="1338"/>
      <c r="J9" s="1322"/>
      <c r="K9" s="1323"/>
    </row>
    <row r="10" spans="1:12" s="312" customFormat="1" ht="15.95" customHeight="1">
      <c r="A10" s="1282" t="s">
        <v>150</v>
      </c>
      <c r="B10" s="1283"/>
      <c r="C10" s="1300"/>
      <c r="D10" s="1351"/>
      <c r="E10" s="1342"/>
      <c r="F10" s="1343"/>
      <c r="G10" s="1354"/>
      <c r="H10" s="229" t="str">
        <f>IF(入力シート!M29="","",入力シート!M29)</f>
        <v/>
      </c>
      <c r="I10" s="1338"/>
      <c r="J10" s="1322"/>
      <c r="K10" s="1323"/>
    </row>
    <row r="11" spans="1:12" ht="21.95" customHeight="1">
      <c r="A11" s="1346" t="str">
        <f>入力シート!H23&amp;入力シート!K19</f>
        <v>選択選択</v>
      </c>
      <c r="B11" s="1347"/>
      <c r="C11" s="1348"/>
      <c r="D11" s="1352"/>
      <c r="E11" s="1344"/>
      <c r="F11" s="1345"/>
      <c r="G11" s="1355"/>
      <c r="H11" s="321" t="str">
        <f>入力シート!Q29&amp;""</f>
        <v>選択してください</v>
      </c>
      <c r="I11" s="1322"/>
      <c r="J11" s="1322"/>
      <c r="K11" s="1323"/>
    </row>
    <row r="12" spans="1:12" s="312" customFormat="1" ht="15.95" customHeight="1">
      <c r="A12" s="1294" t="s">
        <v>149</v>
      </c>
      <c r="B12" s="1295"/>
      <c r="C12" s="1296"/>
      <c r="D12" s="1307"/>
      <c r="E12" s="1314"/>
      <c r="F12" s="1315"/>
      <c r="G12" s="1280"/>
      <c r="H12" s="1313"/>
      <c r="I12" s="1273"/>
      <c r="J12" s="1324"/>
      <c r="K12" s="1325"/>
    </row>
    <row r="13" spans="1:12" ht="21.95" customHeight="1">
      <c r="A13" s="1297"/>
      <c r="B13" s="1298"/>
      <c r="C13" s="1299"/>
      <c r="D13" s="1308"/>
      <c r="E13" s="1316"/>
      <c r="F13" s="1317"/>
      <c r="G13" s="1280"/>
      <c r="H13" s="1313"/>
      <c r="I13" s="1303"/>
      <c r="J13" s="1326"/>
      <c r="K13" s="1327"/>
    </row>
    <row r="14" spans="1:12" s="312" customFormat="1" ht="15.95" customHeight="1">
      <c r="A14" s="1282" t="s">
        <v>150</v>
      </c>
      <c r="B14" s="1283"/>
      <c r="C14" s="1300"/>
      <c r="D14" s="1308"/>
      <c r="E14" s="1316"/>
      <c r="F14" s="1317"/>
      <c r="G14" s="1280"/>
      <c r="H14" s="1313"/>
      <c r="I14" s="1303"/>
      <c r="J14" s="1326"/>
      <c r="K14" s="1327"/>
    </row>
    <row r="15" spans="1:12" ht="21.95" customHeight="1">
      <c r="A15" s="1310"/>
      <c r="B15" s="1311"/>
      <c r="C15" s="1312"/>
      <c r="D15" s="1309"/>
      <c r="E15" s="1318"/>
      <c r="F15" s="1319"/>
      <c r="G15" s="1280"/>
      <c r="H15" s="1313"/>
      <c r="I15" s="1304"/>
      <c r="J15" s="1328"/>
      <c r="K15" s="1329"/>
    </row>
    <row r="16" spans="1:12" s="312" customFormat="1" ht="15.95" customHeight="1">
      <c r="A16" s="1294" t="s">
        <v>149</v>
      </c>
      <c r="B16" s="1295"/>
      <c r="C16" s="1296"/>
      <c r="D16" s="1301"/>
      <c r="E16" s="1274"/>
      <c r="F16" s="1275"/>
      <c r="G16" s="1280"/>
      <c r="H16" s="1271"/>
      <c r="I16" s="1272"/>
      <c r="J16" s="1272"/>
      <c r="K16" s="1278"/>
    </row>
    <row r="17" spans="1:11" ht="21.95" customHeight="1">
      <c r="A17" s="1297"/>
      <c r="B17" s="1298"/>
      <c r="C17" s="1299"/>
      <c r="D17" s="1301"/>
      <c r="E17" s="1276"/>
      <c r="F17" s="1277"/>
      <c r="G17" s="1280"/>
      <c r="H17" s="1330"/>
      <c r="I17" s="1272"/>
      <c r="J17" s="1272"/>
      <c r="K17" s="1278"/>
    </row>
    <row r="18" spans="1:11" s="312" customFormat="1" ht="15.95" customHeight="1">
      <c r="A18" s="1282" t="s">
        <v>150</v>
      </c>
      <c r="B18" s="1283"/>
      <c r="C18" s="1300"/>
      <c r="D18" s="1301"/>
      <c r="E18" s="1276"/>
      <c r="F18" s="1277"/>
      <c r="G18" s="1280"/>
      <c r="H18" s="1330"/>
      <c r="I18" s="1272"/>
      <c r="J18" s="1272"/>
      <c r="K18" s="1278"/>
    </row>
    <row r="19" spans="1:11" ht="21.95" customHeight="1">
      <c r="A19" s="1310"/>
      <c r="B19" s="1311"/>
      <c r="C19" s="1312"/>
      <c r="D19" s="1302"/>
      <c r="E19" s="1305"/>
      <c r="F19" s="1306"/>
      <c r="G19" s="1280"/>
      <c r="H19" s="1331"/>
      <c r="I19" s="1272"/>
      <c r="J19" s="1272"/>
      <c r="K19" s="1278"/>
    </row>
    <row r="20" spans="1:11" s="312" customFormat="1" ht="15.95" customHeight="1">
      <c r="A20" s="1294" t="s">
        <v>149</v>
      </c>
      <c r="B20" s="1295"/>
      <c r="C20" s="1296"/>
      <c r="D20" s="1301"/>
      <c r="E20" s="1274"/>
      <c r="F20" s="1275"/>
      <c r="G20" s="1280"/>
      <c r="H20" s="1270"/>
      <c r="I20" s="1272"/>
      <c r="J20" s="1272"/>
      <c r="K20" s="1278"/>
    </row>
    <row r="21" spans="1:11" ht="21.95" customHeight="1">
      <c r="A21" s="1297"/>
      <c r="B21" s="1298"/>
      <c r="C21" s="1299"/>
      <c r="D21" s="1301"/>
      <c r="E21" s="1276"/>
      <c r="F21" s="1277"/>
      <c r="G21" s="1280"/>
      <c r="H21" s="1270"/>
      <c r="I21" s="1272"/>
      <c r="J21" s="1272"/>
      <c r="K21" s="1278"/>
    </row>
    <row r="22" spans="1:11" s="312" customFormat="1" ht="15.95" customHeight="1">
      <c r="A22" s="1282" t="s">
        <v>150</v>
      </c>
      <c r="B22" s="1283"/>
      <c r="C22" s="1300"/>
      <c r="D22" s="1301"/>
      <c r="E22" s="1276"/>
      <c r="F22" s="1277"/>
      <c r="G22" s="1280"/>
      <c r="H22" s="1270"/>
      <c r="I22" s="1272"/>
      <c r="J22" s="1272"/>
      <c r="K22" s="1278"/>
    </row>
    <row r="23" spans="1:11" ht="21.95" customHeight="1">
      <c r="A23" s="1310"/>
      <c r="B23" s="1311"/>
      <c r="C23" s="1312"/>
      <c r="D23" s="1302"/>
      <c r="E23" s="1305"/>
      <c r="F23" s="1306"/>
      <c r="G23" s="1280"/>
      <c r="H23" s="1270"/>
      <c r="I23" s="1272"/>
      <c r="J23" s="1272"/>
      <c r="K23" s="1278"/>
    </row>
    <row r="24" spans="1:11" s="312" customFormat="1" ht="15.95" customHeight="1">
      <c r="A24" s="1294" t="s">
        <v>149</v>
      </c>
      <c r="B24" s="1295"/>
      <c r="C24" s="1296"/>
      <c r="D24" s="1301"/>
      <c r="E24" s="1274"/>
      <c r="F24" s="1275"/>
      <c r="G24" s="1280"/>
      <c r="H24" s="1270"/>
      <c r="I24" s="1272"/>
      <c r="J24" s="1272"/>
      <c r="K24" s="1278"/>
    </row>
    <row r="25" spans="1:11" ht="21.95" customHeight="1">
      <c r="A25" s="1297"/>
      <c r="B25" s="1298"/>
      <c r="C25" s="1299"/>
      <c r="D25" s="1301"/>
      <c r="E25" s="1276"/>
      <c r="F25" s="1277"/>
      <c r="G25" s="1280"/>
      <c r="H25" s="1270"/>
      <c r="I25" s="1272"/>
      <c r="J25" s="1272"/>
      <c r="K25" s="1278"/>
    </row>
    <row r="26" spans="1:11" s="312" customFormat="1" ht="15.95" customHeight="1">
      <c r="A26" s="1282" t="s">
        <v>150</v>
      </c>
      <c r="B26" s="1283"/>
      <c r="C26" s="1300"/>
      <c r="D26" s="1301"/>
      <c r="E26" s="1276"/>
      <c r="F26" s="1277"/>
      <c r="G26" s="1280"/>
      <c r="H26" s="1270"/>
      <c r="I26" s="1272"/>
      <c r="J26" s="1272"/>
      <c r="K26" s="1278"/>
    </row>
    <row r="27" spans="1:11" ht="21.95" customHeight="1" thickBot="1">
      <c r="A27" s="1297"/>
      <c r="B27" s="1298"/>
      <c r="C27" s="1299"/>
      <c r="D27" s="1301"/>
      <c r="E27" s="1276"/>
      <c r="F27" s="1277"/>
      <c r="G27" s="1281"/>
      <c r="H27" s="1271"/>
      <c r="I27" s="1273"/>
      <c r="J27" s="1273"/>
      <c r="K27" s="1279"/>
    </row>
    <row r="28" spans="1:11" ht="8.25" customHeight="1">
      <c r="A28" s="1285"/>
      <c r="B28" s="1286"/>
      <c r="C28" s="1286"/>
      <c r="D28" s="1286"/>
      <c r="E28" s="1286"/>
      <c r="F28" s="1286"/>
      <c r="G28" s="1286"/>
      <c r="H28" s="1286"/>
      <c r="I28" s="1286"/>
      <c r="J28" s="1286"/>
      <c r="K28" s="1287"/>
    </row>
    <row r="29" spans="1:11" ht="20.100000000000001" customHeight="1">
      <c r="A29" s="1282" t="s">
        <v>151</v>
      </c>
      <c r="B29" s="1283"/>
      <c r="C29" s="1283"/>
      <c r="D29" s="1283"/>
      <c r="E29" s="1283"/>
      <c r="F29" s="1283"/>
      <c r="G29" s="1283"/>
      <c r="H29" s="1283"/>
      <c r="I29" s="1283"/>
      <c r="J29" s="1283"/>
      <c r="K29" s="350"/>
    </row>
    <row r="30" spans="1:11" ht="20.100000000000001" customHeight="1">
      <c r="A30" s="1291" t="s">
        <v>783</v>
      </c>
      <c r="B30" s="1292"/>
      <c r="C30" s="344" t="str">
        <f>入力シート!$L$184&amp;入力シート!$M$184&amp;入力シート!$N$184&amp;入力シート!$O$184&amp;入力シート!$P$184&amp;入力シート!$Q$184&amp;""</f>
        <v>年月日</v>
      </c>
      <c r="D30" s="230"/>
      <c r="E30" s="231"/>
      <c r="F30" s="232"/>
      <c r="G30" s="232"/>
      <c r="H30" s="232"/>
      <c r="I30" s="232"/>
      <c r="J30" s="232"/>
      <c r="K30" s="351"/>
    </row>
    <row r="31" spans="1:11" ht="9" customHeight="1">
      <c r="A31" s="1268"/>
      <c r="B31" s="1269"/>
      <c r="C31" s="1269"/>
      <c r="D31" s="1269"/>
      <c r="E31" s="1269"/>
      <c r="F31" s="1269"/>
      <c r="G31" s="1269"/>
      <c r="H31" s="1269"/>
      <c r="I31" s="1269"/>
      <c r="J31" s="1269"/>
      <c r="K31" s="1284"/>
    </row>
    <row r="32" spans="1:11" ht="30" customHeight="1">
      <c r="A32" s="1268"/>
      <c r="B32" s="1269"/>
      <c r="C32" s="1269"/>
      <c r="D32" s="348" t="s">
        <v>0</v>
      </c>
      <c r="E32" s="233"/>
      <c r="F32" s="1267" t="str">
        <f>入力シート!$K$16&amp;""</f>
        <v/>
      </c>
      <c r="G32" s="1267"/>
      <c r="H32" s="1267"/>
      <c r="I32" s="1267"/>
      <c r="J32" s="232"/>
      <c r="K32" s="351"/>
    </row>
    <row r="33" spans="1:12" ht="30" customHeight="1">
      <c r="A33" s="1268"/>
      <c r="B33" s="1269"/>
      <c r="C33" s="1269"/>
      <c r="D33" s="347" t="s">
        <v>10</v>
      </c>
      <c r="E33" s="233"/>
      <c r="F33" s="1267" t="str">
        <f>入力シート!$H$33&amp;""</f>
        <v/>
      </c>
      <c r="G33" s="1267"/>
      <c r="H33" s="1267"/>
      <c r="I33" s="1267"/>
      <c r="J33" s="322"/>
      <c r="K33" s="352"/>
    </row>
    <row r="34" spans="1:12" ht="20.25" customHeight="1" thickBot="1">
      <c r="A34" s="353"/>
      <c r="B34" s="354"/>
      <c r="C34" s="354"/>
      <c r="D34" s="1293" t="s">
        <v>978</v>
      </c>
      <c r="E34" s="1293"/>
      <c r="F34" s="1293"/>
      <c r="G34" s="1293"/>
      <c r="H34" s="1293"/>
      <c r="I34" s="354"/>
      <c r="J34" s="354"/>
      <c r="K34" s="355"/>
    </row>
    <row r="35" spans="1:12" ht="13.5" customHeight="1"/>
    <row r="36" spans="1:12" ht="22.5" customHeight="1">
      <c r="A36" s="345">
        <v>1</v>
      </c>
      <c r="B36" s="1290" t="s">
        <v>152</v>
      </c>
      <c r="C36" s="1290"/>
      <c r="D36" s="1290"/>
      <c r="E36" s="1290"/>
      <c r="F36" s="1290"/>
      <c r="G36" s="1290"/>
      <c r="H36" s="1290"/>
      <c r="I36" s="1290"/>
      <c r="J36" s="1290"/>
      <c r="K36" s="1290"/>
      <c r="L36" s="1290"/>
    </row>
    <row r="37" spans="1:12" ht="35.25" customHeight="1">
      <c r="A37" s="345">
        <v>2</v>
      </c>
      <c r="B37" s="1288" t="s">
        <v>153</v>
      </c>
      <c r="C37" s="1289"/>
      <c r="D37" s="1289"/>
      <c r="E37" s="1289"/>
      <c r="F37" s="1289"/>
      <c r="G37" s="1289"/>
      <c r="H37" s="1289"/>
      <c r="I37" s="1289"/>
      <c r="J37" s="1289"/>
      <c r="K37" s="1289"/>
      <c r="L37" s="312"/>
    </row>
    <row r="38" spans="1:12" ht="20.100000000000001" customHeight="1">
      <c r="A38" s="312"/>
      <c r="B38" s="346" t="s">
        <v>239</v>
      </c>
      <c r="C38" s="1024" t="s">
        <v>154</v>
      </c>
      <c r="D38" s="1024"/>
      <c r="E38" s="1024"/>
      <c r="F38" s="1024"/>
      <c r="G38" s="1024"/>
      <c r="H38" s="1024"/>
      <c r="I38" s="1024"/>
      <c r="J38" s="1024"/>
      <c r="K38" s="1024"/>
      <c r="L38" s="312"/>
    </row>
    <row r="39" spans="1:12" ht="34.5" customHeight="1">
      <c r="A39" s="312"/>
      <c r="B39" s="346" t="s">
        <v>240</v>
      </c>
      <c r="C39" s="1031" t="s">
        <v>984</v>
      </c>
      <c r="D39" s="1026"/>
      <c r="E39" s="1026"/>
      <c r="F39" s="1026"/>
      <c r="G39" s="1026"/>
      <c r="H39" s="1026"/>
      <c r="I39" s="1026"/>
      <c r="J39" s="1026"/>
      <c r="K39" s="1026"/>
      <c r="L39" s="312"/>
    </row>
    <row r="40" spans="1:12" ht="20.100000000000001" customHeight="1">
      <c r="A40" s="234"/>
      <c r="B40" s="1266" t="s">
        <v>985</v>
      </c>
      <c r="C40" s="1266"/>
      <c r="D40" s="1266"/>
      <c r="E40" s="1266"/>
      <c r="F40" s="1266"/>
      <c r="G40" s="1266"/>
      <c r="H40" s="1266"/>
      <c r="I40" s="1266"/>
      <c r="J40" s="1266"/>
      <c r="K40" s="1266"/>
      <c r="L40" s="1266"/>
    </row>
    <row r="41" spans="1:12" ht="20.100000000000001" customHeight="1">
      <c r="B41" s="235"/>
    </row>
    <row r="42" spans="1:12" ht="20.100000000000001" customHeight="1">
      <c r="B42" s="235"/>
    </row>
    <row r="43" spans="1:12" ht="20.100000000000001" customHeight="1">
      <c r="B43" s="235"/>
    </row>
    <row r="44" spans="1:12" ht="20.100000000000001" customHeight="1">
      <c r="B44" s="235"/>
    </row>
    <row r="45" spans="1:12" ht="20.100000000000001" customHeight="1">
      <c r="B45" s="235"/>
    </row>
    <row r="46" spans="1:12" ht="20.100000000000001" customHeight="1">
      <c r="B46" s="235"/>
    </row>
  </sheetData>
  <sheetProtection algorithmName="SHA-512" hashValue="VkYsbLG4E6pDHkqRjjqBFqghmLHz5TmRIic4gvHS+MSLoe/Btlv7+6bklDP1EXa2VSx6bL6Skh3d2cTlXaNYDw==" saltValue="57JxMOVbTnxkZ5MfPckJbQ==" spinCount="100000" sheet="1" objects="1" scenarios="1"/>
  <mergeCells count="71">
    <mergeCell ref="A2:L2"/>
    <mergeCell ref="A4:L4"/>
    <mergeCell ref="A6:C7"/>
    <mergeCell ref="A8:C8"/>
    <mergeCell ref="A1:L1"/>
    <mergeCell ref="I8:I11"/>
    <mergeCell ref="E6:K6"/>
    <mergeCell ref="E8:F11"/>
    <mergeCell ref="A9:C9"/>
    <mergeCell ref="A10:C10"/>
    <mergeCell ref="A11:C11"/>
    <mergeCell ref="D6:D7"/>
    <mergeCell ref="D8:D11"/>
    <mergeCell ref="G8:G11"/>
    <mergeCell ref="E7:F7"/>
    <mergeCell ref="J7:K7"/>
    <mergeCell ref="J8:K11"/>
    <mergeCell ref="J12:K15"/>
    <mergeCell ref="J16:K19"/>
    <mergeCell ref="I16:I19"/>
    <mergeCell ref="G16:G19"/>
    <mergeCell ref="H16:H19"/>
    <mergeCell ref="E12:F15"/>
    <mergeCell ref="A15:C15"/>
    <mergeCell ref="A16:C16"/>
    <mergeCell ref="A17:C17"/>
    <mergeCell ref="A18:C18"/>
    <mergeCell ref="J20:K23"/>
    <mergeCell ref="I12:I15"/>
    <mergeCell ref="I20:I23"/>
    <mergeCell ref="A12:C12"/>
    <mergeCell ref="A13:C13"/>
    <mergeCell ref="A14:C14"/>
    <mergeCell ref="G20:G23"/>
    <mergeCell ref="H20:H23"/>
    <mergeCell ref="E20:F23"/>
    <mergeCell ref="D16:D19"/>
    <mergeCell ref="D12:D15"/>
    <mergeCell ref="A19:C19"/>
    <mergeCell ref="A23:C23"/>
    <mergeCell ref="E16:F19"/>
    <mergeCell ref="G12:G15"/>
    <mergeCell ref="H12:H15"/>
    <mergeCell ref="A24:C24"/>
    <mergeCell ref="A25:C25"/>
    <mergeCell ref="A26:C26"/>
    <mergeCell ref="D24:D27"/>
    <mergeCell ref="D20:D23"/>
    <mergeCell ref="A21:C21"/>
    <mergeCell ref="A22:C22"/>
    <mergeCell ref="A20:C20"/>
    <mergeCell ref="A27:C27"/>
    <mergeCell ref="A29:J29"/>
    <mergeCell ref="A31:K31"/>
    <mergeCell ref="A28:K28"/>
    <mergeCell ref="B37:K37"/>
    <mergeCell ref="B36:L36"/>
    <mergeCell ref="F32:I32"/>
    <mergeCell ref="A30:B30"/>
    <mergeCell ref="A32:C32"/>
    <mergeCell ref="D34:H34"/>
    <mergeCell ref="H24:H27"/>
    <mergeCell ref="I24:I27"/>
    <mergeCell ref="E24:F27"/>
    <mergeCell ref="J24:K27"/>
    <mergeCell ref="G24:G27"/>
    <mergeCell ref="B40:L40"/>
    <mergeCell ref="C38:K38"/>
    <mergeCell ref="F33:I33"/>
    <mergeCell ref="C39:K39"/>
    <mergeCell ref="A33:C33"/>
  </mergeCells>
  <phoneticPr fontId="2"/>
  <dataValidations count="2">
    <dataValidation imeMode="hiragana" allowBlank="1" showInputMessage="1" showErrorMessage="1" sqref="F32:I33 A8:F27 H8:K27" xr:uid="{00000000-0002-0000-0D00-000000000000}"/>
    <dataValidation imeMode="off" allowBlank="1" showInputMessage="1" showErrorMessage="1" sqref="G8:G27 A30 C30:D30" xr:uid="{00000000-0002-0000-0D00-000001000000}"/>
  </dataValidations>
  <pageMargins left="0.39370078740157483" right="0.39370078740157483" top="0.59055118110236227" bottom="0.59055118110236227"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F572D-7F23-4C3C-96CA-75C5002702F1}">
  <sheetPr>
    <tabColor rgb="FFFF0000"/>
  </sheetPr>
  <dimension ref="A1:O470"/>
  <sheetViews>
    <sheetView showGridLines="0" view="pageBreakPreview" zoomScale="118" zoomScaleNormal="100" zoomScaleSheetLayoutView="118" workbookViewId="0">
      <selection activeCell="F14" sqref="F14:G14"/>
    </sheetView>
  </sheetViews>
  <sheetFormatPr defaultRowHeight="12"/>
  <cols>
    <col min="1" max="1" width="2.875" style="21" customWidth="1"/>
    <col min="2" max="2" width="1.625" style="21" customWidth="1"/>
    <col min="3" max="3" width="8.625" style="21" customWidth="1"/>
    <col min="4" max="4" width="1.625" style="21" customWidth="1"/>
    <col min="5" max="6" width="3.625" style="21" customWidth="1"/>
    <col min="7" max="7" width="17.625" style="21" customWidth="1"/>
    <col min="8" max="8" width="14.625" style="21" customWidth="1"/>
    <col min="9" max="9" width="1.625" style="21" customWidth="1"/>
    <col min="10" max="10" width="8.625" style="21" customWidth="1"/>
    <col min="11" max="11" width="1.625" style="21" customWidth="1"/>
    <col min="12" max="12" width="3.5" style="21" customWidth="1"/>
    <col min="13" max="13" width="17.625" style="21" customWidth="1"/>
    <col min="14" max="14" width="5.875" style="21" customWidth="1"/>
    <col min="15" max="15" width="2.25" style="21" customWidth="1"/>
    <col min="16" max="16384" width="9" style="21"/>
  </cols>
  <sheetData>
    <row r="1" spans="1:15" ht="20.100000000000001" customHeight="1">
      <c r="A1" s="1359"/>
      <c r="B1" s="1359"/>
      <c r="C1" s="1359"/>
      <c r="D1" s="1359"/>
      <c r="E1" s="1359"/>
      <c r="F1" s="1359"/>
      <c r="G1" s="1359"/>
      <c r="H1" s="1359"/>
      <c r="I1" s="1359"/>
      <c r="J1" s="1359"/>
      <c r="K1" s="1359"/>
      <c r="L1" s="1359"/>
      <c r="M1" s="1359"/>
      <c r="N1" s="1359"/>
      <c r="O1" s="1359"/>
    </row>
    <row r="2" spans="1:15" ht="24.95" customHeight="1">
      <c r="B2" s="1153" t="s">
        <v>155</v>
      </c>
      <c r="C2" s="1153"/>
      <c r="D2" s="1153"/>
      <c r="E2" s="1153"/>
      <c r="F2" s="1153"/>
      <c r="G2" s="1153"/>
      <c r="H2" s="1153"/>
      <c r="I2" s="1153"/>
      <c r="J2" s="1153"/>
      <c r="K2" s="1153"/>
      <c r="L2" s="1153"/>
      <c r="M2" s="1153"/>
      <c r="N2" s="1153"/>
    </row>
    <row r="3" spans="1:15" ht="24.95" customHeight="1">
      <c r="B3" s="1360" t="s">
        <v>156</v>
      </c>
      <c r="C3" s="1360"/>
      <c r="D3" s="1360"/>
      <c r="E3" s="1360"/>
      <c r="F3" s="1360"/>
      <c r="G3" s="1360"/>
      <c r="H3" s="1360"/>
      <c r="I3" s="1360"/>
      <c r="J3" s="1360"/>
      <c r="K3" s="1360"/>
      <c r="L3" s="1360"/>
      <c r="M3" s="1360"/>
      <c r="N3" s="1360"/>
    </row>
    <row r="4" spans="1:15" ht="20.100000000000001" customHeight="1">
      <c r="B4" s="1361"/>
      <c r="C4" s="1364" t="s">
        <v>168</v>
      </c>
      <c r="D4" s="1367"/>
      <c r="E4" s="1388" t="str">
        <f>入力シート!$H$35&amp;入力シート!$K$35&amp;入力シート!$L$35&amp;入力シート!$P$35&amp;入力シート!$H$36&amp;""</f>
        <v>選択選択</v>
      </c>
      <c r="F4" s="1389"/>
      <c r="G4" s="1389"/>
      <c r="H4" s="1389"/>
      <c r="I4" s="1389"/>
      <c r="J4" s="1389"/>
      <c r="K4" s="1389"/>
      <c r="L4" s="1389"/>
      <c r="M4" s="1389"/>
      <c r="N4" s="1390"/>
    </row>
    <row r="5" spans="1:15" ht="20.100000000000001" customHeight="1">
      <c r="B5" s="1362"/>
      <c r="C5" s="1365"/>
      <c r="D5" s="1368"/>
      <c r="E5" s="1391"/>
      <c r="F5" s="1392"/>
      <c r="G5" s="1392"/>
      <c r="H5" s="1392"/>
      <c r="I5" s="1392"/>
      <c r="J5" s="1392"/>
      <c r="K5" s="1392"/>
      <c r="L5" s="1392"/>
      <c r="M5" s="1392"/>
      <c r="N5" s="1393"/>
    </row>
    <row r="6" spans="1:15" ht="20.100000000000001" customHeight="1">
      <c r="B6" s="1363"/>
      <c r="C6" s="1366"/>
      <c r="D6" s="1369"/>
      <c r="E6" s="435"/>
      <c r="F6" s="436"/>
      <c r="G6" s="436"/>
      <c r="H6" s="437" t="s">
        <v>13</v>
      </c>
      <c r="I6" s="1370" t="str">
        <f>入力シート!$T$37&amp;""</f>
        <v/>
      </c>
      <c r="J6" s="1370"/>
      <c r="K6" s="1370"/>
      <c r="L6" s="1370"/>
      <c r="M6" s="1370"/>
      <c r="N6" s="1371"/>
    </row>
    <row r="7" spans="1:15" ht="15" customHeight="1">
      <c r="B7" s="1361"/>
      <c r="C7" s="1372" t="s">
        <v>157</v>
      </c>
      <c r="D7" s="1374"/>
      <c r="E7" s="1376" t="str">
        <f>入力シート!$H$32&amp;""</f>
        <v/>
      </c>
      <c r="F7" s="1377"/>
      <c r="G7" s="1377"/>
      <c r="H7" s="1378"/>
      <c r="I7" s="1379"/>
      <c r="J7" s="1381" t="s">
        <v>40</v>
      </c>
      <c r="K7" s="1383"/>
      <c r="L7" s="1414" t="str">
        <f>入力シート!$H$37&amp;入力シート!$L$37&amp;入力シート!$M$37&amp;入力シート!$N$37&amp;入力シート!$O$37&amp;入力シート!$P$37&amp;入力シート!$Q$37&amp;""</f>
        <v>選択してください年月日</v>
      </c>
      <c r="M7" s="1415"/>
      <c r="N7" s="1416"/>
    </row>
    <row r="8" spans="1:15" ht="24.95" customHeight="1">
      <c r="B8" s="1363"/>
      <c r="C8" s="1373"/>
      <c r="D8" s="1375"/>
      <c r="E8" s="1385" t="str">
        <f>入力シート!$H$33&amp;""</f>
        <v/>
      </c>
      <c r="F8" s="1386"/>
      <c r="G8" s="1386"/>
      <c r="H8" s="1387"/>
      <c r="I8" s="1380"/>
      <c r="J8" s="1382"/>
      <c r="K8" s="1384"/>
      <c r="L8" s="1417"/>
      <c r="M8" s="1418"/>
      <c r="N8" s="1419"/>
    </row>
    <row r="9" spans="1:15" ht="18.75" customHeight="1">
      <c r="B9" s="383"/>
      <c r="C9" s="1364" t="s">
        <v>159</v>
      </c>
      <c r="D9" s="385"/>
      <c r="E9" s="1420" t="str">
        <f>入力シート!H38&amp;""</f>
        <v>選択してください</v>
      </c>
      <c r="F9" s="1421"/>
      <c r="G9" s="1421"/>
      <c r="H9" s="1424" t="str">
        <f>入力シート!U38&amp;""</f>
        <v>選択</v>
      </c>
      <c r="I9" s="438"/>
      <c r="J9" s="1412" t="s">
        <v>39</v>
      </c>
      <c r="K9" s="439"/>
      <c r="L9" s="440"/>
      <c r="M9" s="441" t="str">
        <f>入力シート!$H$39&amp;""</f>
        <v xml:space="preserve">  </v>
      </c>
      <c r="N9" s="442" t="s">
        <v>896</v>
      </c>
    </row>
    <row r="10" spans="1:15" ht="16.5" customHeight="1">
      <c r="B10" s="31"/>
      <c r="C10" s="1366"/>
      <c r="D10" s="42"/>
      <c r="E10" s="1422"/>
      <c r="F10" s="1423"/>
      <c r="G10" s="1423"/>
      <c r="H10" s="1425"/>
      <c r="I10" s="435"/>
      <c r="J10" s="1413"/>
      <c r="K10" s="443"/>
      <c r="L10" s="444" t="s">
        <v>897</v>
      </c>
      <c r="M10" s="445" t="str">
        <f>入力シート!$O$39&amp;""</f>
        <v/>
      </c>
      <c r="N10" s="446" t="s">
        <v>898</v>
      </c>
    </row>
    <row r="11" spans="1:15" ht="30" customHeight="1">
      <c r="B11" s="1361"/>
      <c r="C11" s="1374" t="s">
        <v>160</v>
      </c>
      <c r="D11" s="1367"/>
      <c r="E11" s="1405" t="s">
        <v>161</v>
      </c>
      <c r="F11" s="1406"/>
      <c r="G11" s="1407"/>
      <c r="H11" s="1405" t="s">
        <v>162</v>
      </c>
      <c r="I11" s="1406"/>
      <c r="J11" s="1406"/>
      <c r="K11" s="1406"/>
      <c r="L11" s="1406"/>
      <c r="M11" s="1406"/>
      <c r="N11" s="1407"/>
    </row>
    <row r="12" spans="1:15" ht="20.100000000000001" customHeight="1">
      <c r="B12" s="1362"/>
      <c r="C12" s="1404"/>
      <c r="D12" s="1368"/>
      <c r="E12" s="382" t="s">
        <v>163</v>
      </c>
      <c r="F12" s="1394" t="s">
        <v>158</v>
      </c>
      <c r="G12" s="1395"/>
      <c r="H12" s="1396"/>
      <c r="I12" s="1397"/>
      <c r="J12" s="1397"/>
      <c r="K12" s="1397"/>
      <c r="L12" s="1397"/>
      <c r="M12" s="1397"/>
      <c r="N12" s="1398"/>
    </row>
    <row r="13" spans="1:15" ht="20.100000000000001" customHeight="1">
      <c r="B13" s="1362"/>
      <c r="C13" s="1404"/>
      <c r="D13" s="1368"/>
      <c r="E13" s="384" t="s">
        <v>164</v>
      </c>
      <c r="F13" s="1402" t="s">
        <v>158</v>
      </c>
      <c r="G13" s="1403"/>
      <c r="H13" s="1399"/>
      <c r="I13" s="1400"/>
      <c r="J13" s="1400"/>
      <c r="K13" s="1400"/>
      <c r="L13" s="1400"/>
      <c r="M13" s="1400"/>
      <c r="N13" s="1401"/>
    </row>
    <row r="14" spans="1:15" ht="20.100000000000001" customHeight="1">
      <c r="B14" s="1362"/>
      <c r="C14" s="1404"/>
      <c r="D14" s="1368"/>
      <c r="E14" s="382" t="s">
        <v>163</v>
      </c>
      <c r="F14" s="1394" t="s">
        <v>158</v>
      </c>
      <c r="G14" s="1395"/>
      <c r="H14" s="1396"/>
      <c r="I14" s="1397"/>
      <c r="J14" s="1397"/>
      <c r="K14" s="1397"/>
      <c r="L14" s="1397"/>
      <c r="M14" s="1397"/>
      <c r="N14" s="1398"/>
    </row>
    <row r="15" spans="1:15" ht="20.100000000000001" customHeight="1">
      <c r="B15" s="1362"/>
      <c r="C15" s="1404"/>
      <c r="D15" s="1368"/>
      <c r="E15" s="384" t="s">
        <v>164</v>
      </c>
      <c r="F15" s="1402" t="s">
        <v>158</v>
      </c>
      <c r="G15" s="1403"/>
      <c r="H15" s="1399"/>
      <c r="I15" s="1400"/>
      <c r="J15" s="1400"/>
      <c r="K15" s="1400"/>
      <c r="L15" s="1400"/>
      <c r="M15" s="1400"/>
      <c r="N15" s="1401"/>
    </row>
    <row r="16" spans="1:15" ht="20.100000000000001" customHeight="1">
      <c r="B16" s="1362"/>
      <c r="C16" s="1404"/>
      <c r="D16" s="1368"/>
      <c r="E16" s="382" t="s">
        <v>163</v>
      </c>
      <c r="F16" s="1394" t="s">
        <v>158</v>
      </c>
      <c r="G16" s="1395"/>
      <c r="H16" s="1396"/>
      <c r="I16" s="1397"/>
      <c r="J16" s="1397"/>
      <c r="K16" s="1397"/>
      <c r="L16" s="1397"/>
      <c r="M16" s="1397"/>
      <c r="N16" s="1398"/>
    </row>
    <row r="17" spans="2:14" ht="20.100000000000001" customHeight="1">
      <c r="B17" s="1362"/>
      <c r="C17" s="1404"/>
      <c r="D17" s="1368"/>
      <c r="E17" s="384" t="s">
        <v>164</v>
      </c>
      <c r="F17" s="1402" t="s">
        <v>158</v>
      </c>
      <c r="G17" s="1403"/>
      <c r="H17" s="1399"/>
      <c r="I17" s="1400"/>
      <c r="J17" s="1400"/>
      <c r="K17" s="1400"/>
      <c r="L17" s="1400"/>
      <c r="M17" s="1400"/>
      <c r="N17" s="1401"/>
    </row>
    <row r="18" spans="2:14" ht="20.100000000000001" customHeight="1">
      <c r="B18" s="1362"/>
      <c r="C18" s="1404"/>
      <c r="D18" s="1368"/>
      <c r="E18" s="382" t="s">
        <v>163</v>
      </c>
      <c r="F18" s="1394" t="s">
        <v>158</v>
      </c>
      <c r="G18" s="1395"/>
      <c r="H18" s="1396"/>
      <c r="I18" s="1397"/>
      <c r="J18" s="1397"/>
      <c r="K18" s="1397"/>
      <c r="L18" s="1397"/>
      <c r="M18" s="1397"/>
      <c r="N18" s="1398"/>
    </row>
    <row r="19" spans="2:14" ht="20.100000000000001" customHeight="1">
      <c r="B19" s="1362"/>
      <c r="C19" s="1404"/>
      <c r="D19" s="1368"/>
      <c r="E19" s="384" t="s">
        <v>164</v>
      </c>
      <c r="F19" s="1402" t="s">
        <v>158</v>
      </c>
      <c r="G19" s="1403"/>
      <c r="H19" s="1399"/>
      <c r="I19" s="1400"/>
      <c r="J19" s="1400"/>
      <c r="K19" s="1400"/>
      <c r="L19" s="1400"/>
      <c r="M19" s="1400"/>
      <c r="N19" s="1401"/>
    </row>
    <row r="20" spans="2:14" ht="20.100000000000001" customHeight="1">
      <c r="B20" s="1362"/>
      <c r="C20" s="1404"/>
      <c r="D20" s="1368"/>
      <c r="E20" s="382" t="s">
        <v>163</v>
      </c>
      <c r="F20" s="1394" t="s">
        <v>158</v>
      </c>
      <c r="G20" s="1395"/>
      <c r="H20" s="1396"/>
      <c r="I20" s="1397"/>
      <c r="J20" s="1397"/>
      <c r="K20" s="1397"/>
      <c r="L20" s="1397"/>
      <c r="M20" s="1397"/>
      <c r="N20" s="1398"/>
    </row>
    <row r="21" spans="2:14" ht="20.100000000000001" customHeight="1">
      <c r="B21" s="1362"/>
      <c r="C21" s="1404"/>
      <c r="D21" s="1368"/>
      <c r="E21" s="384" t="s">
        <v>164</v>
      </c>
      <c r="F21" s="1402" t="s">
        <v>158</v>
      </c>
      <c r="G21" s="1403"/>
      <c r="H21" s="1399"/>
      <c r="I21" s="1400"/>
      <c r="J21" s="1400"/>
      <c r="K21" s="1400"/>
      <c r="L21" s="1400"/>
      <c r="M21" s="1400"/>
      <c r="N21" s="1401"/>
    </row>
    <row r="22" spans="2:14" ht="20.100000000000001" customHeight="1">
      <c r="B22" s="1362"/>
      <c r="C22" s="1404"/>
      <c r="D22" s="1368"/>
      <c r="E22" s="382" t="s">
        <v>163</v>
      </c>
      <c r="F22" s="1394" t="s">
        <v>158</v>
      </c>
      <c r="G22" s="1395"/>
      <c r="H22" s="1396"/>
      <c r="I22" s="1397"/>
      <c r="J22" s="1397"/>
      <c r="K22" s="1397"/>
      <c r="L22" s="1397"/>
      <c r="M22" s="1397"/>
      <c r="N22" s="1398"/>
    </row>
    <row r="23" spans="2:14" ht="20.100000000000001" customHeight="1">
      <c r="B23" s="1362"/>
      <c r="C23" s="1404"/>
      <c r="D23" s="1368"/>
      <c r="E23" s="384" t="s">
        <v>164</v>
      </c>
      <c r="F23" s="1402" t="s">
        <v>158</v>
      </c>
      <c r="G23" s="1403"/>
      <c r="H23" s="1399"/>
      <c r="I23" s="1400"/>
      <c r="J23" s="1400"/>
      <c r="K23" s="1400"/>
      <c r="L23" s="1400"/>
      <c r="M23" s="1400"/>
      <c r="N23" s="1401"/>
    </row>
    <row r="24" spans="2:14" ht="20.100000000000001" customHeight="1">
      <c r="B24" s="1362"/>
      <c r="C24" s="1404"/>
      <c r="D24" s="1368"/>
      <c r="E24" s="382" t="s">
        <v>163</v>
      </c>
      <c r="F24" s="1394" t="s">
        <v>158</v>
      </c>
      <c r="G24" s="1395"/>
      <c r="H24" s="1396"/>
      <c r="I24" s="1397"/>
      <c r="J24" s="1397"/>
      <c r="K24" s="1397"/>
      <c r="L24" s="1397"/>
      <c r="M24" s="1397"/>
      <c r="N24" s="1398"/>
    </row>
    <row r="25" spans="2:14" ht="20.100000000000001" customHeight="1">
      <c r="B25" s="1362"/>
      <c r="C25" s="1404"/>
      <c r="D25" s="1368"/>
      <c r="E25" s="384" t="s">
        <v>164</v>
      </c>
      <c r="F25" s="1402" t="s">
        <v>158</v>
      </c>
      <c r="G25" s="1403"/>
      <c r="H25" s="1399"/>
      <c r="I25" s="1400"/>
      <c r="J25" s="1400"/>
      <c r="K25" s="1400"/>
      <c r="L25" s="1400"/>
      <c r="M25" s="1400"/>
      <c r="N25" s="1401"/>
    </row>
    <row r="26" spans="2:14" ht="20.100000000000001" customHeight="1">
      <c r="B26" s="1362"/>
      <c r="C26" s="1404"/>
      <c r="D26" s="1368"/>
      <c r="E26" s="382" t="s">
        <v>163</v>
      </c>
      <c r="F26" s="1394" t="s">
        <v>158</v>
      </c>
      <c r="G26" s="1395"/>
      <c r="H26" s="1396"/>
      <c r="I26" s="1397"/>
      <c r="J26" s="1397"/>
      <c r="K26" s="1397"/>
      <c r="L26" s="1397"/>
      <c r="M26" s="1397"/>
      <c r="N26" s="1398"/>
    </row>
    <row r="27" spans="2:14" ht="20.100000000000001" customHeight="1">
      <c r="B27" s="1362"/>
      <c r="C27" s="1404"/>
      <c r="D27" s="1368"/>
      <c r="E27" s="384" t="s">
        <v>164</v>
      </c>
      <c r="F27" s="1402" t="s">
        <v>158</v>
      </c>
      <c r="G27" s="1403"/>
      <c r="H27" s="1399"/>
      <c r="I27" s="1400"/>
      <c r="J27" s="1400"/>
      <c r="K27" s="1400"/>
      <c r="L27" s="1400"/>
      <c r="M27" s="1400"/>
      <c r="N27" s="1401"/>
    </row>
    <row r="28" spans="2:14" ht="20.100000000000001" customHeight="1">
      <c r="B28" s="1362"/>
      <c r="C28" s="1404"/>
      <c r="D28" s="1368"/>
      <c r="E28" s="382" t="s">
        <v>163</v>
      </c>
      <c r="F28" s="1394" t="s">
        <v>158</v>
      </c>
      <c r="G28" s="1395"/>
      <c r="H28" s="1396"/>
      <c r="I28" s="1397"/>
      <c r="J28" s="1397"/>
      <c r="K28" s="1397"/>
      <c r="L28" s="1397"/>
      <c r="M28" s="1397"/>
      <c r="N28" s="1398"/>
    </row>
    <row r="29" spans="2:14" ht="20.100000000000001" customHeight="1">
      <c r="B29" s="1362"/>
      <c r="C29" s="1404"/>
      <c r="D29" s="1368"/>
      <c r="E29" s="384" t="s">
        <v>164</v>
      </c>
      <c r="F29" s="1402" t="s">
        <v>158</v>
      </c>
      <c r="G29" s="1403"/>
      <c r="H29" s="1399"/>
      <c r="I29" s="1400"/>
      <c r="J29" s="1400"/>
      <c r="K29" s="1400"/>
      <c r="L29" s="1400"/>
      <c r="M29" s="1400"/>
      <c r="N29" s="1401"/>
    </row>
    <row r="30" spans="2:14" ht="20.100000000000001" customHeight="1">
      <c r="B30" s="1362"/>
      <c r="C30" s="1404"/>
      <c r="D30" s="1368"/>
      <c r="E30" s="382" t="s">
        <v>163</v>
      </c>
      <c r="F30" s="1394" t="s">
        <v>158</v>
      </c>
      <c r="G30" s="1395"/>
      <c r="H30" s="1396"/>
      <c r="I30" s="1397"/>
      <c r="J30" s="1397"/>
      <c r="K30" s="1397"/>
      <c r="L30" s="1397"/>
      <c r="M30" s="1397"/>
      <c r="N30" s="1398"/>
    </row>
    <row r="31" spans="2:14" ht="20.100000000000001" customHeight="1">
      <c r="B31" s="1363"/>
      <c r="C31" s="1375"/>
      <c r="D31" s="1369"/>
      <c r="E31" s="384" t="s">
        <v>164</v>
      </c>
      <c r="F31" s="1402" t="s">
        <v>158</v>
      </c>
      <c r="G31" s="1403"/>
      <c r="H31" s="1399"/>
      <c r="I31" s="1400"/>
      <c r="J31" s="1400"/>
      <c r="K31" s="1400"/>
      <c r="L31" s="1400"/>
      <c r="M31" s="1400"/>
      <c r="N31" s="1401"/>
    </row>
    <row r="32" spans="2:14" ht="20.100000000000001" customHeight="1">
      <c r="B32" s="21" t="s">
        <v>165</v>
      </c>
    </row>
    <row r="33" spans="1:15" ht="20.100000000000001" customHeight="1">
      <c r="D33" s="394"/>
      <c r="E33" s="1409" t="str">
        <f>入力シート!$J$184&amp;入力シート!$L$184&amp;入力シート!$M$184&amp;入力シート!$N$184&amp;入力シート!$O$184&amp;入力シート!$P$184&amp;入力シート!$Q$184&amp;""</f>
        <v>令和年月日</v>
      </c>
      <c r="F33" s="1409"/>
      <c r="G33" s="1409"/>
      <c r="H33" s="448"/>
      <c r="I33" s="448"/>
      <c r="J33" s="448"/>
      <c r="K33" s="448"/>
      <c r="L33" s="448"/>
      <c r="M33" s="448"/>
    </row>
    <row r="34" spans="1:15" ht="20.100000000000001" customHeight="1">
      <c r="E34" s="448"/>
      <c r="F34" s="448"/>
      <c r="G34" s="448"/>
      <c r="H34" s="379" t="s">
        <v>166</v>
      </c>
      <c r="I34" s="448"/>
      <c r="J34" s="1217" t="str">
        <f>入力シート!$H$33&amp;""</f>
        <v/>
      </c>
      <c r="K34" s="1217"/>
      <c r="L34" s="1217"/>
      <c r="M34" s="1217"/>
      <c r="N34" s="386"/>
    </row>
    <row r="36" spans="1:15" s="29" customFormat="1" ht="14.25" customHeight="1">
      <c r="C36" s="27"/>
    </row>
    <row r="37" spans="1:15" s="29" customFormat="1" ht="26.25" customHeight="1">
      <c r="E37" s="1408"/>
      <c r="F37" s="1408"/>
      <c r="G37" s="1408"/>
      <c r="H37" s="1408"/>
      <c r="I37" s="1408"/>
      <c r="J37" s="1408"/>
      <c r="K37" s="1408"/>
      <c r="L37" s="1408"/>
      <c r="M37" s="1408"/>
      <c r="N37" s="1408"/>
    </row>
    <row r="38" spans="1:15" s="29" customFormat="1" ht="26.25" customHeight="1">
      <c r="C38" s="28"/>
      <c r="E38" s="1408"/>
      <c r="F38" s="1408"/>
      <c r="G38" s="1408"/>
      <c r="H38" s="1408"/>
      <c r="I38" s="1408"/>
      <c r="J38" s="1408"/>
      <c r="K38" s="1408"/>
      <c r="L38" s="1408"/>
      <c r="M38" s="1408"/>
      <c r="N38" s="1408"/>
    </row>
    <row r="39" spans="1:15" s="29" customFormat="1" ht="14.25" customHeight="1">
      <c r="C39" s="27"/>
    </row>
    <row r="40" spans="1:15" s="29" customFormat="1" ht="14.25" customHeight="1">
      <c r="C40" s="27"/>
    </row>
    <row r="44" spans="1:15" ht="20.100000000000001" customHeight="1">
      <c r="A44" s="1359"/>
      <c r="B44" s="1359"/>
      <c r="C44" s="1359"/>
      <c r="D44" s="1359"/>
      <c r="E44" s="1359"/>
      <c r="F44" s="1359"/>
      <c r="G44" s="1359"/>
      <c r="H44" s="1359"/>
      <c r="I44" s="1359"/>
      <c r="J44" s="1359"/>
      <c r="K44" s="1359"/>
      <c r="L44" s="1359"/>
      <c r="M44" s="1359"/>
      <c r="N44" s="1359"/>
      <c r="O44" s="1359"/>
    </row>
    <row r="45" spans="1:15" ht="24.95" customHeight="1">
      <c r="B45" s="1153" t="s">
        <v>155</v>
      </c>
      <c r="C45" s="1153"/>
      <c r="D45" s="1153"/>
      <c r="E45" s="1153"/>
      <c r="F45" s="1153"/>
      <c r="G45" s="1153"/>
      <c r="H45" s="1153"/>
      <c r="I45" s="1153"/>
      <c r="J45" s="1153"/>
      <c r="K45" s="1153"/>
      <c r="L45" s="1153"/>
      <c r="M45" s="1153"/>
      <c r="N45" s="1153"/>
    </row>
    <row r="46" spans="1:15" ht="24.95" customHeight="1">
      <c r="B46" s="1360" t="s">
        <v>156</v>
      </c>
      <c r="C46" s="1360"/>
      <c r="D46" s="1360"/>
      <c r="E46" s="1360"/>
      <c r="F46" s="1360"/>
      <c r="G46" s="1360"/>
      <c r="H46" s="1360"/>
      <c r="I46" s="1360"/>
      <c r="J46" s="1360"/>
      <c r="K46" s="1360"/>
      <c r="L46" s="1360"/>
      <c r="M46" s="1360"/>
      <c r="N46" s="1360"/>
    </row>
    <row r="47" spans="1:15" ht="20.100000000000001" customHeight="1">
      <c r="B47" s="1361"/>
      <c r="C47" s="1364" t="s">
        <v>168</v>
      </c>
      <c r="D47" s="1367"/>
      <c r="E47" s="1388" t="str">
        <f>入力シート!$H$45&amp;入力シート!$K$45&amp;入力シート!$L$45&amp;入力シート!$P$45&amp;入力シート!$H$46&amp;""</f>
        <v>選択選択</v>
      </c>
      <c r="F47" s="1389"/>
      <c r="G47" s="1389"/>
      <c r="H47" s="1389"/>
      <c r="I47" s="1389"/>
      <c r="J47" s="1389"/>
      <c r="K47" s="1389"/>
      <c r="L47" s="1389"/>
      <c r="M47" s="1389"/>
      <c r="N47" s="1390"/>
    </row>
    <row r="48" spans="1:15" ht="20.100000000000001" customHeight="1">
      <c r="B48" s="1362"/>
      <c r="C48" s="1365"/>
      <c r="D48" s="1368"/>
      <c r="E48" s="1391"/>
      <c r="F48" s="1392"/>
      <c r="G48" s="1392"/>
      <c r="H48" s="1392"/>
      <c r="I48" s="1392"/>
      <c r="J48" s="1392"/>
      <c r="K48" s="1392"/>
      <c r="L48" s="1392"/>
      <c r="M48" s="1392"/>
      <c r="N48" s="1393"/>
    </row>
    <row r="49" spans="2:14" ht="20.100000000000001" customHeight="1">
      <c r="B49" s="1363"/>
      <c r="C49" s="1366"/>
      <c r="D49" s="1369"/>
      <c r="E49" s="435"/>
      <c r="F49" s="436"/>
      <c r="G49" s="436"/>
      <c r="H49" s="437" t="s">
        <v>13</v>
      </c>
      <c r="I49" s="1370" t="str">
        <f>入力シート!$T$47&amp;""</f>
        <v/>
      </c>
      <c r="J49" s="1370"/>
      <c r="K49" s="1370"/>
      <c r="L49" s="1370"/>
      <c r="M49" s="1370"/>
      <c r="N49" s="1371"/>
    </row>
    <row r="50" spans="2:14" ht="15" customHeight="1">
      <c r="B50" s="1361"/>
      <c r="C50" s="1372" t="s">
        <v>157</v>
      </c>
      <c r="D50" s="1374"/>
      <c r="E50" s="1376" t="str">
        <f>入力シート!$H$42&amp;""</f>
        <v/>
      </c>
      <c r="F50" s="1377"/>
      <c r="G50" s="1377"/>
      <c r="H50" s="1378"/>
      <c r="I50" s="1379"/>
      <c r="J50" s="1381" t="s">
        <v>40</v>
      </c>
      <c r="K50" s="1383"/>
      <c r="L50" s="1414" t="str">
        <f>入力シート!$H$47&amp;入力シート!$L$47&amp;入力シート!$M$47&amp;入力シート!$N$47&amp;入力シート!$O$47&amp;入力シート!$P$47&amp;入力シート!$Q$47&amp;""</f>
        <v>選択してください年月日</v>
      </c>
      <c r="M50" s="1415"/>
      <c r="N50" s="1416"/>
    </row>
    <row r="51" spans="2:14" ht="24.95" customHeight="1">
      <c r="B51" s="1363"/>
      <c r="C51" s="1373"/>
      <c r="D51" s="1375"/>
      <c r="E51" s="1385" t="str">
        <f>入力シート!$H$43&amp;""</f>
        <v/>
      </c>
      <c r="F51" s="1386"/>
      <c r="G51" s="1386"/>
      <c r="H51" s="1387"/>
      <c r="I51" s="1380"/>
      <c r="J51" s="1382"/>
      <c r="K51" s="1384"/>
      <c r="L51" s="1417"/>
      <c r="M51" s="1418"/>
      <c r="N51" s="1419"/>
    </row>
    <row r="52" spans="2:14" ht="18.75" customHeight="1">
      <c r="B52" s="383"/>
      <c r="C52" s="1364" t="s">
        <v>159</v>
      </c>
      <c r="D52" s="385"/>
      <c r="E52" s="1420" t="str">
        <f>入力シート!U48</f>
        <v>専任取引士</v>
      </c>
      <c r="F52" s="1421"/>
      <c r="G52" s="1421"/>
      <c r="H52" s="1383" t="str">
        <f>入力シート!U81&amp;""</f>
        <v/>
      </c>
      <c r="I52" s="438"/>
      <c r="J52" s="1412" t="s">
        <v>39</v>
      </c>
      <c r="K52" s="439"/>
      <c r="L52" s="440"/>
      <c r="M52" s="441" t="str">
        <f>入力シート!$H$48&amp;""</f>
        <v>選択してください</v>
      </c>
      <c r="N52" s="442" t="s">
        <v>896</v>
      </c>
    </row>
    <row r="53" spans="2:14" ht="16.5" customHeight="1">
      <c r="B53" s="31"/>
      <c r="C53" s="1366"/>
      <c r="D53" s="42"/>
      <c r="E53" s="1422"/>
      <c r="F53" s="1423"/>
      <c r="G53" s="1423"/>
      <c r="H53" s="1384"/>
      <c r="I53" s="435"/>
      <c r="J53" s="1413"/>
      <c r="K53" s="443"/>
      <c r="L53" s="444" t="s">
        <v>897</v>
      </c>
      <c r="M53" s="447" t="str">
        <f>入力シート!$O$48&amp;""</f>
        <v/>
      </c>
      <c r="N53" s="446" t="s">
        <v>898</v>
      </c>
    </row>
    <row r="54" spans="2:14" ht="30" customHeight="1">
      <c r="B54" s="1361"/>
      <c r="C54" s="1374" t="s">
        <v>160</v>
      </c>
      <c r="D54" s="1367"/>
      <c r="E54" s="1405" t="s">
        <v>161</v>
      </c>
      <c r="F54" s="1406"/>
      <c r="G54" s="1407"/>
      <c r="H54" s="1405" t="s">
        <v>162</v>
      </c>
      <c r="I54" s="1406"/>
      <c r="J54" s="1406"/>
      <c r="K54" s="1406"/>
      <c r="L54" s="1406"/>
      <c r="M54" s="1406"/>
      <c r="N54" s="1407"/>
    </row>
    <row r="55" spans="2:14" ht="20.100000000000001" customHeight="1">
      <c r="B55" s="1362"/>
      <c r="C55" s="1404"/>
      <c r="D55" s="1368"/>
      <c r="E55" s="382" t="s">
        <v>163</v>
      </c>
      <c r="F55" s="1394" t="s">
        <v>158</v>
      </c>
      <c r="G55" s="1395"/>
      <c r="H55" s="1396"/>
      <c r="I55" s="1397"/>
      <c r="J55" s="1397"/>
      <c r="K55" s="1397"/>
      <c r="L55" s="1397"/>
      <c r="M55" s="1397"/>
      <c r="N55" s="1398"/>
    </row>
    <row r="56" spans="2:14" ht="20.100000000000001" customHeight="1">
      <c r="B56" s="1362"/>
      <c r="C56" s="1404"/>
      <c r="D56" s="1368"/>
      <c r="E56" s="384" t="s">
        <v>164</v>
      </c>
      <c r="F56" s="1402" t="s">
        <v>158</v>
      </c>
      <c r="G56" s="1403"/>
      <c r="H56" s="1399"/>
      <c r="I56" s="1400"/>
      <c r="J56" s="1400"/>
      <c r="K56" s="1400"/>
      <c r="L56" s="1400"/>
      <c r="M56" s="1400"/>
      <c r="N56" s="1401"/>
    </row>
    <row r="57" spans="2:14" ht="20.100000000000001" customHeight="1">
      <c r="B57" s="1362"/>
      <c r="C57" s="1404"/>
      <c r="D57" s="1368"/>
      <c r="E57" s="382" t="s">
        <v>163</v>
      </c>
      <c r="F57" s="1394" t="s">
        <v>158</v>
      </c>
      <c r="G57" s="1395"/>
      <c r="H57" s="1396"/>
      <c r="I57" s="1397"/>
      <c r="J57" s="1397"/>
      <c r="K57" s="1397"/>
      <c r="L57" s="1397"/>
      <c r="M57" s="1397"/>
      <c r="N57" s="1398"/>
    </row>
    <row r="58" spans="2:14" ht="20.100000000000001" customHeight="1">
      <c r="B58" s="1362"/>
      <c r="C58" s="1404"/>
      <c r="D58" s="1368"/>
      <c r="E58" s="384" t="s">
        <v>164</v>
      </c>
      <c r="F58" s="1402" t="s">
        <v>158</v>
      </c>
      <c r="G58" s="1403"/>
      <c r="H58" s="1399"/>
      <c r="I58" s="1400"/>
      <c r="J58" s="1400"/>
      <c r="K58" s="1400"/>
      <c r="L58" s="1400"/>
      <c r="M58" s="1400"/>
      <c r="N58" s="1401"/>
    </row>
    <row r="59" spans="2:14" ht="20.100000000000001" customHeight="1">
      <c r="B59" s="1362"/>
      <c r="C59" s="1404"/>
      <c r="D59" s="1368"/>
      <c r="E59" s="382" t="s">
        <v>163</v>
      </c>
      <c r="F59" s="1394" t="s">
        <v>158</v>
      </c>
      <c r="G59" s="1395"/>
      <c r="H59" s="1396"/>
      <c r="I59" s="1397"/>
      <c r="J59" s="1397"/>
      <c r="K59" s="1397"/>
      <c r="L59" s="1397"/>
      <c r="M59" s="1397"/>
      <c r="N59" s="1398"/>
    </row>
    <row r="60" spans="2:14" ht="20.100000000000001" customHeight="1">
      <c r="B60" s="1362"/>
      <c r="C60" s="1404"/>
      <c r="D60" s="1368"/>
      <c r="E60" s="384" t="s">
        <v>164</v>
      </c>
      <c r="F60" s="1402" t="s">
        <v>158</v>
      </c>
      <c r="G60" s="1403"/>
      <c r="H60" s="1399"/>
      <c r="I60" s="1400"/>
      <c r="J60" s="1400"/>
      <c r="K60" s="1400"/>
      <c r="L60" s="1400"/>
      <c r="M60" s="1400"/>
      <c r="N60" s="1401"/>
    </row>
    <row r="61" spans="2:14" ht="20.100000000000001" customHeight="1">
      <c r="B61" s="1362"/>
      <c r="C61" s="1404"/>
      <c r="D61" s="1368"/>
      <c r="E61" s="382" t="s">
        <v>163</v>
      </c>
      <c r="F61" s="1394" t="s">
        <v>158</v>
      </c>
      <c r="G61" s="1395"/>
      <c r="H61" s="1396"/>
      <c r="I61" s="1397"/>
      <c r="J61" s="1397"/>
      <c r="K61" s="1397"/>
      <c r="L61" s="1397"/>
      <c r="M61" s="1397"/>
      <c r="N61" s="1398"/>
    </row>
    <row r="62" spans="2:14" ht="20.100000000000001" customHeight="1">
      <c r="B62" s="1362"/>
      <c r="C62" s="1404"/>
      <c r="D62" s="1368"/>
      <c r="E62" s="384" t="s">
        <v>164</v>
      </c>
      <c r="F62" s="1402" t="s">
        <v>158</v>
      </c>
      <c r="G62" s="1403"/>
      <c r="H62" s="1399"/>
      <c r="I62" s="1400"/>
      <c r="J62" s="1400"/>
      <c r="K62" s="1400"/>
      <c r="L62" s="1400"/>
      <c r="M62" s="1400"/>
      <c r="N62" s="1401"/>
    </row>
    <row r="63" spans="2:14" ht="20.100000000000001" customHeight="1">
      <c r="B63" s="1362"/>
      <c r="C63" s="1404"/>
      <c r="D63" s="1368"/>
      <c r="E63" s="382" t="s">
        <v>163</v>
      </c>
      <c r="F63" s="1394" t="s">
        <v>158</v>
      </c>
      <c r="G63" s="1395"/>
      <c r="H63" s="1396"/>
      <c r="I63" s="1397"/>
      <c r="J63" s="1397"/>
      <c r="K63" s="1397"/>
      <c r="L63" s="1397"/>
      <c r="M63" s="1397"/>
      <c r="N63" s="1398"/>
    </row>
    <row r="64" spans="2:14" ht="20.100000000000001" customHeight="1">
      <c r="B64" s="1362"/>
      <c r="C64" s="1404"/>
      <c r="D64" s="1368"/>
      <c r="E64" s="384" t="s">
        <v>164</v>
      </c>
      <c r="F64" s="1402" t="s">
        <v>158</v>
      </c>
      <c r="G64" s="1403"/>
      <c r="H64" s="1399"/>
      <c r="I64" s="1400"/>
      <c r="J64" s="1400"/>
      <c r="K64" s="1400"/>
      <c r="L64" s="1400"/>
      <c r="M64" s="1400"/>
      <c r="N64" s="1401"/>
    </row>
    <row r="65" spans="2:14" ht="20.100000000000001" customHeight="1">
      <c r="B65" s="1362"/>
      <c r="C65" s="1404"/>
      <c r="D65" s="1368"/>
      <c r="E65" s="382" t="s">
        <v>163</v>
      </c>
      <c r="F65" s="1394" t="s">
        <v>158</v>
      </c>
      <c r="G65" s="1395"/>
      <c r="H65" s="1396"/>
      <c r="I65" s="1397"/>
      <c r="J65" s="1397"/>
      <c r="K65" s="1397"/>
      <c r="L65" s="1397"/>
      <c r="M65" s="1397"/>
      <c r="N65" s="1398"/>
    </row>
    <row r="66" spans="2:14" ht="20.100000000000001" customHeight="1">
      <c r="B66" s="1362"/>
      <c r="C66" s="1404"/>
      <c r="D66" s="1368"/>
      <c r="E66" s="384" t="s">
        <v>164</v>
      </c>
      <c r="F66" s="1402" t="s">
        <v>158</v>
      </c>
      <c r="G66" s="1403"/>
      <c r="H66" s="1399"/>
      <c r="I66" s="1400"/>
      <c r="J66" s="1400"/>
      <c r="K66" s="1400"/>
      <c r="L66" s="1400"/>
      <c r="M66" s="1400"/>
      <c r="N66" s="1401"/>
    </row>
    <row r="67" spans="2:14" ht="20.100000000000001" customHeight="1">
      <c r="B67" s="1362"/>
      <c r="C67" s="1404"/>
      <c r="D67" s="1368"/>
      <c r="E67" s="382" t="s">
        <v>163</v>
      </c>
      <c r="F67" s="1394" t="s">
        <v>158</v>
      </c>
      <c r="G67" s="1395"/>
      <c r="H67" s="1396"/>
      <c r="I67" s="1397"/>
      <c r="J67" s="1397"/>
      <c r="K67" s="1397"/>
      <c r="L67" s="1397"/>
      <c r="M67" s="1397"/>
      <c r="N67" s="1398"/>
    </row>
    <row r="68" spans="2:14" ht="20.100000000000001" customHeight="1">
      <c r="B68" s="1362"/>
      <c r="C68" s="1404"/>
      <c r="D68" s="1368"/>
      <c r="E68" s="384" t="s">
        <v>164</v>
      </c>
      <c r="F68" s="1402" t="s">
        <v>158</v>
      </c>
      <c r="G68" s="1403"/>
      <c r="H68" s="1399"/>
      <c r="I68" s="1400"/>
      <c r="J68" s="1400"/>
      <c r="K68" s="1400"/>
      <c r="L68" s="1400"/>
      <c r="M68" s="1400"/>
      <c r="N68" s="1401"/>
    </row>
    <row r="69" spans="2:14" ht="20.100000000000001" customHeight="1">
      <c r="B69" s="1362"/>
      <c r="C69" s="1404"/>
      <c r="D69" s="1368"/>
      <c r="E69" s="382" t="s">
        <v>163</v>
      </c>
      <c r="F69" s="1394" t="s">
        <v>158</v>
      </c>
      <c r="G69" s="1395"/>
      <c r="H69" s="1396"/>
      <c r="I69" s="1397"/>
      <c r="J69" s="1397"/>
      <c r="K69" s="1397"/>
      <c r="L69" s="1397"/>
      <c r="M69" s="1397"/>
      <c r="N69" s="1398"/>
    </row>
    <row r="70" spans="2:14" ht="20.100000000000001" customHeight="1">
      <c r="B70" s="1362"/>
      <c r="C70" s="1404"/>
      <c r="D70" s="1368"/>
      <c r="E70" s="384" t="s">
        <v>164</v>
      </c>
      <c r="F70" s="1402" t="s">
        <v>158</v>
      </c>
      <c r="G70" s="1403"/>
      <c r="H70" s="1399"/>
      <c r="I70" s="1400"/>
      <c r="J70" s="1400"/>
      <c r="K70" s="1400"/>
      <c r="L70" s="1400"/>
      <c r="M70" s="1400"/>
      <c r="N70" s="1401"/>
    </row>
    <row r="71" spans="2:14" ht="20.100000000000001" customHeight="1">
      <c r="B71" s="1362"/>
      <c r="C71" s="1404"/>
      <c r="D71" s="1368"/>
      <c r="E71" s="382" t="s">
        <v>163</v>
      </c>
      <c r="F71" s="1394" t="s">
        <v>158</v>
      </c>
      <c r="G71" s="1395"/>
      <c r="H71" s="1396"/>
      <c r="I71" s="1397"/>
      <c r="J71" s="1397"/>
      <c r="K71" s="1397"/>
      <c r="L71" s="1397"/>
      <c r="M71" s="1397"/>
      <c r="N71" s="1398"/>
    </row>
    <row r="72" spans="2:14" ht="20.100000000000001" customHeight="1">
      <c r="B72" s="1362"/>
      <c r="C72" s="1404"/>
      <c r="D72" s="1368"/>
      <c r="E72" s="384" t="s">
        <v>164</v>
      </c>
      <c r="F72" s="1402" t="s">
        <v>158</v>
      </c>
      <c r="G72" s="1403"/>
      <c r="H72" s="1399"/>
      <c r="I72" s="1400"/>
      <c r="J72" s="1400"/>
      <c r="K72" s="1400"/>
      <c r="L72" s="1400"/>
      <c r="M72" s="1400"/>
      <c r="N72" s="1401"/>
    </row>
    <row r="73" spans="2:14" ht="20.100000000000001" customHeight="1">
      <c r="B73" s="1362"/>
      <c r="C73" s="1404"/>
      <c r="D73" s="1368"/>
      <c r="E73" s="382" t="s">
        <v>163</v>
      </c>
      <c r="F73" s="1394" t="s">
        <v>158</v>
      </c>
      <c r="G73" s="1395"/>
      <c r="H73" s="1396"/>
      <c r="I73" s="1397"/>
      <c r="J73" s="1397"/>
      <c r="K73" s="1397"/>
      <c r="L73" s="1397"/>
      <c r="M73" s="1397"/>
      <c r="N73" s="1398"/>
    </row>
    <row r="74" spans="2:14" ht="20.100000000000001" customHeight="1">
      <c r="B74" s="1363"/>
      <c r="C74" s="1375"/>
      <c r="D74" s="1369"/>
      <c r="E74" s="384" t="s">
        <v>164</v>
      </c>
      <c r="F74" s="1402" t="s">
        <v>158</v>
      </c>
      <c r="G74" s="1403"/>
      <c r="H74" s="1399"/>
      <c r="I74" s="1400"/>
      <c r="J74" s="1400"/>
      <c r="K74" s="1400"/>
      <c r="L74" s="1400"/>
      <c r="M74" s="1400"/>
      <c r="N74" s="1401"/>
    </row>
    <row r="75" spans="2:14" ht="20.100000000000001" customHeight="1">
      <c r="B75" s="21" t="s">
        <v>165</v>
      </c>
    </row>
    <row r="76" spans="2:14" ht="20.100000000000001" customHeight="1">
      <c r="D76" s="394"/>
      <c r="E76" s="1409" t="str">
        <f>入力シート!$J$184&amp;入力シート!$L$184&amp;入力シート!$M$184&amp;入力シート!$N$184&amp;入力シート!$O$184&amp;入力シート!$P$184&amp;入力シート!$Q$184&amp;""</f>
        <v>令和年月日</v>
      </c>
      <c r="F76" s="1409"/>
      <c r="G76" s="1409"/>
      <c r="H76" s="427"/>
      <c r="I76" s="427"/>
      <c r="J76" s="427"/>
      <c r="K76" s="427"/>
      <c r="L76" s="427"/>
      <c r="M76" s="427"/>
    </row>
    <row r="77" spans="2:14" ht="20.100000000000001" customHeight="1">
      <c r="E77" s="427"/>
      <c r="F77" s="427"/>
      <c r="G77" s="427"/>
      <c r="H77" s="449" t="s">
        <v>166</v>
      </c>
      <c r="I77" s="206"/>
      <c r="J77" s="1217" t="str">
        <f>入力シート!$H$43&amp;""</f>
        <v/>
      </c>
      <c r="K77" s="1217"/>
      <c r="L77" s="1217"/>
      <c r="M77" s="1217"/>
      <c r="N77" s="386"/>
    </row>
    <row r="78" spans="2:14">
      <c r="E78" s="427"/>
      <c r="F78" s="427"/>
      <c r="G78" s="427"/>
      <c r="H78" s="427"/>
      <c r="I78" s="427"/>
      <c r="J78" s="427"/>
      <c r="K78" s="427"/>
      <c r="L78" s="427"/>
      <c r="M78" s="427"/>
    </row>
    <row r="79" spans="2:14" s="29" customFormat="1" ht="14.25" customHeight="1">
      <c r="C79" s="27"/>
    </row>
    <row r="80" spans="2:14" s="29" customFormat="1" ht="26.25" customHeight="1">
      <c r="E80" s="1408"/>
      <c r="F80" s="1408"/>
      <c r="G80" s="1408"/>
      <c r="H80" s="1408"/>
      <c r="I80" s="1408"/>
      <c r="J80" s="1408"/>
      <c r="K80" s="1408"/>
      <c r="L80" s="1408"/>
      <c r="M80" s="1408"/>
      <c r="N80" s="1408"/>
    </row>
    <row r="81" spans="1:15" s="29" customFormat="1" ht="26.25" customHeight="1">
      <c r="C81" s="28"/>
      <c r="E81" s="1408"/>
      <c r="F81" s="1408"/>
      <c r="G81" s="1408"/>
      <c r="H81" s="1408"/>
      <c r="I81" s="1408"/>
      <c r="J81" s="1408"/>
      <c r="K81" s="1408"/>
      <c r="L81" s="1408"/>
      <c r="M81" s="1408"/>
      <c r="N81" s="1408"/>
    </row>
    <row r="82" spans="1:15" s="29" customFormat="1" ht="14.25" customHeight="1">
      <c r="C82" s="27"/>
    </row>
    <row r="83" spans="1:15" s="29" customFormat="1" ht="14.25" customHeight="1">
      <c r="C83" s="27"/>
    </row>
    <row r="87" spans="1:15" ht="20.100000000000001" customHeight="1">
      <c r="A87" s="1359"/>
      <c r="B87" s="1359"/>
      <c r="C87" s="1359"/>
      <c r="D87" s="1359"/>
      <c r="E87" s="1359"/>
      <c r="F87" s="1359"/>
      <c r="G87" s="1359"/>
      <c r="H87" s="1359"/>
      <c r="I87" s="1359"/>
      <c r="J87" s="1359"/>
      <c r="K87" s="1359"/>
      <c r="L87" s="1359"/>
      <c r="M87" s="1359"/>
      <c r="N87" s="1359"/>
      <c r="O87" s="1359"/>
    </row>
    <row r="88" spans="1:15" ht="24.95" customHeight="1">
      <c r="B88" s="1153" t="s">
        <v>155</v>
      </c>
      <c r="C88" s="1153"/>
      <c r="D88" s="1153"/>
      <c r="E88" s="1153"/>
      <c r="F88" s="1153"/>
      <c r="G88" s="1153"/>
      <c r="H88" s="1153"/>
      <c r="I88" s="1153"/>
      <c r="J88" s="1153"/>
      <c r="K88" s="1153"/>
      <c r="L88" s="1153"/>
      <c r="M88" s="1153"/>
      <c r="N88" s="1153"/>
    </row>
    <row r="89" spans="1:15" ht="24.95" customHeight="1">
      <c r="B89" s="1360" t="s">
        <v>156</v>
      </c>
      <c r="C89" s="1360"/>
      <c r="D89" s="1360"/>
      <c r="E89" s="1360"/>
      <c r="F89" s="1360"/>
      <c r="G89" s="1360"/>
      <c r="H89" s="1360"/>
      <c r="I89" s="1360"/>
      <c r="J89" s="1360"/>
      <c r="K89" s="1360"/>
      <c r="L89" s="1360"/>
      <c r="M89" s="1360"/>
      <c r="N89" s="1360"/>
    </row>
    <row r="90" spans="1:15" ht="20.100000000000001" customHeight="1">
      <c r="B90" s="1361"/>
      <c r="C90" s="1364" t="s">
        <v>168</v>
      </c>
      <c r="D90" s="1367"/>
      <c r="E90" s="1388" t="str">
        <f>入力シート!$H$54&amp;入力シート!$K$54&amp;入力シート!$L$54&amp;入力シート!$P$54&amp;入力シート!$H$55&amp;""</f>
        <v>選択選択</v>
      </c>
      <c r="F90" s="1389"/>
      <c r="G90" s="1389"/>
      <c r="H90" s="1389"/>
      <c r="I90" s="1389"/>
      <c r="J90" s="1389"/>
      <c r="K90" s="1389"/>
      <c r="L90" s="1389"/>
      <c r="M90" s="1389"/>
      <c r="N90" s="1390"/>
    </row>
    <row r="91" spans="1:15" ht="20.100000000000001" customHeight="1">
      <c r="B91" s="1362"/>
      <c r="C91" s="1365"/>
      <c r="D91" s="1368"/>
      <c r="E91" s="1391"/>
      <c r="F91" s="1392"/>
      <c r="G91" s="1392"/>
      <c r="H91" s="1392"/>
      <c r="I91" s="1392"/>
      <c r="J91" s="1392"/>
      <c r="K91" s="1392"/>
      <c r="L91" s="1392"/>
      <c r="M91" s="1392"/>
      <c r="N91" s="1393"/>
    </row>
    <row r="92" spans="1:15" ht="20.100000000000001" customHeight="1">
      <c r="B92" s="1363"/>
      <c r="C92" s="1366"/>
      <c r="D92" s="1369"/>
      <c r="E92" s="435"/>
      <c r="F92" s="436"/>
      <c r="G92" s="436"/>
      <c r="H92" s="437" t="s">
        <v>13</v>
      </c>
      <c r="I92" s="1370" t="str">
        <f>入力シート!$T$56&amp;""</f>
        <v/>
      </c>
      <c r="J92" s="1370"/>
      <c r="K92" s="1370"/>
      <c r="L92" s="1370"/>
      <c r="M92" s="1370"/>
      <c r="N92" s="1371"/>
    </row>
    <row r="93" spans="1:15" ht="15" customHeight="1">
      <c r="B93" s="1361"/>
      <c r="C93" s="1372" t="s">
        <v>157</v>
      </c>
      <c r="D93" s="1374"/>
      <c r="E93" s="1376" t="str">
        <f>入力シート!$H$51&amp;""</f>
        <v/>
      </c>
      <c r="F93" s="1377"/>
      <c r="G93" s="1377"/>
      <c r="H93" s="1378"/>
      <c r="I93" s="1379"/>
      <c r="J93" s="1381" t="s">
        <v>40</v>
      </c>
      <c r="K93" s="1383"/>
      <c r="L93" s="1414" t="str">
        <f>入力シート!$H$56&amp;入力シート!$L$56&amp;入力シート!$M$56&amp;入力シート!$N$56&amp;入力シート!$O$56&amp;入力シート!$P$56&amp;入力シート!$Q$56&amp;""</f>
        <v>選択してください年月日</v>
      </c>
      <c r="M93" s="1415"/>
      <c r="N93" s="1416"/>
    </row>
    <row r="94" spans="1:15" ht="24.95" customHeight="1">
      <c r="B94" s="1363"/>
      <c r="C94" s="1373"/>
      <c r="D94" s="1375"/>
      <c r="E94" s="1385" t="str">
        <f>入力シート!$H$52&amp;""</f>
        <v/>
      </c>
      <c r="F94" s="1386"/>
      <c r="G94" s="1386"/>
      <c r="H94" s="1387"/>
      <c r="I94" s="1380"/>
      <c r="J94" s="1382"/>
      <c r="K94" s="1384"/>
      <c r="L94" s="1417"/>
      <c r="M94" s="1418"/>
      <c r="N94" s="1419"/>
    </row>
    <row r="95" spans="1:15" ht="18.75" customHeight="1">
      <c r="B95" s="383"/>
      <c r="C95" s="1364" t="s">
        <v>159</v>
      </c>
      <c r="D95" s="385"/>
      <c r="E95" s="1379" t="str">
        <f>入力シート!$U$58&amp;""</f>
        <v>政令使用人</v>
      </c>
      <c r="F95" s="1381"/>
      <c r="G95" s="1381"/>
      <c r="H95" s="1383" t="str">
        <f>入力シート!U124&amp;""</f>
        <v/>
      </c>
      <c r="I95" s="438"/>
      <c r="J95" s="1412" t="s">
        <v>39</v>
      </c>
      <c r="K95" s="439"/>
      <c r="L95" s="440"/>
      <c r="M95" s="441" t="str">
        <f>入力シート!$H$58&amp;""</f>
        <v>選択してください</v>
      </c>
      <c r="N95" s="442" t="s">
        <v>896</v>
      </c>
    </row>
    <row r="96" spans="1:15" ht="16.5" customHeight="1">
      <c r="B96" s="31"/>
      <c r="C96" s="1366"/>
      <c r="D96" s="42"/>
      <c r="E96" s="1380"/>
      <c r="F96" s="1382"/>
      <c r="G96" s="1382"/>
      <c r="H96" s="1384"/>
      <c r="I96" s="435"/>
      <c r="J96" s="1413"/>
      <c r="K96" s="443"/>
      <c r="L96" s="444" t="s">
        <v>897</v>
      </c>
      <c r="M96" s="450" t="str">
        <f>入力シート!$O$58&amp;""</f>
        <v/>
      </c>
      <c r="N96" s="446" t="s">
        <v>898</v>
      </c>
    </row>
    <row r="97" spans="2:14" ht="30" customHeight="1">
      <c r="B97" s="1361"/>
      <c r="C97" s="1374" t="s">
        <v>160</v>
      </c>
      <c r="D97" s="1367"/>
      <c r="E97" s="1405" t="s">
        <v>161</v>
      </c>
      <c r="F97" s="1406"/>
      <c r="G97" s="1407"/>
      <c r="H97" s="1405" t="s">
        <v>162</v>
      </c>
      <c r="I97" s="1406"/>
      <c r="J97" s="1406"/>
      <c r="K97" s="1406"/>
      <c r="L97" s="1406"/>
      <c r="M97" s="1406"/>
      <c r="N97" s="1407"/>
    </row>
    <row r="98" spans="2:14" ht="20.100000000000001" customHeight="1">
      <c r="B98" s="1362"/>
      <c r="C98" s="1404"/>
      <c r="D98" s="1368"/>
      <c r="E98" s="382" t="s">
        <v>163</v>
      </c>
      <c r="F98" s="1394" t="s">
        <v>158</v>
      </c>
      <c r="G98" s="1395"/>
      <c r="H98" s="1396"/>
      <c r="I98" s="1397"/>
      <c r="J98" s="1397"/>
      <c r="K98" s="1397"/>
      <c r="L98" s="1397"/>
      <c r="M98" s="1397"/>
      <c r="N98" s="1398"/>
    </row>
    <row r="99" spans="2:14" ht="20.100000000000001" customHeight="1">
      <c r="B99" s="1362"/>
      <c r="C99" s="1404"/>
      <c r="D99" s="1368"/>
      <c r="E99" s="384" t="s">
        <v>164</v>
      </c>
      <c r="F99" s="1402" t="s">
        <v>158</v>
      </c>
      <c r="G99" s="1403"/>
      <c r="H99" s="1399"/>
      <c r="I99" s="1400"/>
      <c r="J99" s="1400"/>
      <c r="K99" s="1400"/>
      <c r="L99" s="1400"/>
      <c r="M99" s="1400"/>
      <c r="N99" s="1401"/>
    </row>
    <row r="100" spans="2:14" ht="20.100000000000001" customHeight="1">
      <c r="B100" s="1362"/>
      <c r="C100" s="1404"/>
      <c r="D100" s="1368"/>
      <c r="E100" s="382" t="s">
        <v>163</v>
      </c>
      <c r="F100" s="1394" t="s">
        <v>158</v>
      </c>
      <c r="G100" s="1395"/>
      <c r="H100" s="1396"/>
      <c r="I100" s="1397"/>
      <c r="J100" s="1397"/>
      <c r="K100" s="1397"/>
      <c r="L100" s="1397"/>
      <c r="M100" s="1397"/>
      <c r="N100" s="1398"/>
    </row>
    <row r="101" spans="2:14" ht="20.100000000000001" customHeight="1">
      <c r="B101" s="1362"/>
      <c r="C101" s="1404"/>
      <c r="D101" s="1368"/>
      <c r="E101" s="384" t="s">
        <v>164</v>
      </c>
      <c r="F101" s="1402" t="s">
        <v>158</v>
      </c>
      <c r="G101" s="1403"/>
      <c r="H101" s="1399"/>
      <c r="I101" s="1400"/>
      <c r="J101" s="1400"/>
      <c r="K101" s="1400"/>
      <c r="L101" s="1400"/>
      <c r="M101" s="1400"/>
      <c r="N101" s="1401"/>
    </row>
    <row r="102" spans="2:14" ht="20.100000000000001" customHeight="1">
      <c r="B102" s="1362"/>
      <c r="C102" s="1404"/>
      <c r="D102" s="1368"/>
      <c r="E102" s="382" t="s">
        <v>163</v>
      </c>
      <c r="F102" s="1394" t="s">
        <v>158</v>
      </c>
      <c r="G102" s="1395"/>
      <c r="H102" s="1396"/>
      <c r="I102" s="1397"/>
      <c r="J102" s="1397"/>
      <c r="K102" s="1397"/>
      <c r="L102" s="1397"/>
      <c r="M102" s="1397"/>
      <c r="N102" s="1398"/>
    </row>
    <row r="103" spans="2:14" ht="20.100000000000001" customHeight="1">
      <c r="B103" s="1362"/>
      <c r="C103" s="1404"/>
      <c r="D103" s="1368"/>
      <c r="E103" s="384" t="s">
        <v>164</v>
      </c>
      <c r="F103" s="1402" t="s">
        <v>158</v>
      </c>
      <c r="G103" s="1403"/>
      <c r="H103" s="1399"/>
      <c r="I103" s="1400"/>
      <c r="J103" s="1400"/>
      <c r="K103" s="1400"/>
      <c r="L103" s="1400"/>
      <c r="M103" s="1400"/>
      <c r="N103" s="1401"/>
    </row>
    <row r="104" spans="2:14" ht="20.100000000000001" customHeight="1">
      <c r="B104" s="1362"/>
      <c r="C104" s="1404"/>
      <c r="D104" s="1368"/>
      <c r="E104" s="382" t="s">
        <v>163</v>
      </c>
      <c r="F104" s="1394" t="s">
        <v>158</v>
      </c>
      <c r="G104" s="1395"/>
      <c r="H104" s="1396"/>
      <c r="I104" s="1397"/>
      <c r="J104" s="1397"/>
      <c r="K104" s="1397"/>
      <c r="L104" s="1397"/>
      <c r="M104" s="1397"/>
      <c r="N104" s="1398"/>
    </row>
    <row r="105" spans="2:14" ht="20.100000000000001" customHeight="1">
      <c r="B105" s="1362"/>
      <c r="C105" s="1404"/>
      <c r="D105" s="1368"/>
      <c r="E105" s="384" t="s">
        <v>164</v>
      </c>
      <c r="F105" s="1402" t="s">
        <v>158</v>
      </c>
      <c r="G105" s="1403"/>
      <c r="H105" s="1399"/>
      <c r="I105" s="1400"/>
      <c r="J105" s="1400"/>
      <c r="K105" s="1400"/>
      <c r="L105" s="1400"/>
      <c r="M105" s="1400"/>
      <c r="N105" s="1401"/>
    </row>
    <row r="106" spans="2:14" ht="20.100000000000001" customHeight="1">
      <c r="B106" s="1362"/>
      <c r="C106" s="1404"/>
      <c r="D106" s="1368"/>
      <c r="E106" s="382" t="s">
        <v>163</v>
      </c>
      <c r="F106" s="1394" t="s">
        <v>158</v>
      </c>
      <c r="G106" s="1395"/>
      <c r="H106" s="1396"/>
      <c r="I106" s="1397"/>
      <c r="J106" s="1397"/>
      <c r="K106" s="1397"/>
      <c r="L106" s="1397"/>
      <c r="M106" s="1397"/>
      <c r="N106" s="1398"/>
    </row>
    <row r="107" spans="2:14" ht="20.100000000000001" customHeight="1">
      <c r="B107" s="1362"/>
      <c r="C107" s="1404"/>
      <c r="D107" s="1368"/>
      <c r="E107" s="384" t="s">
        <v>164</v>
      </c>
      <c r="F107" s="1402" t="s">
        <v>158</v>
      </c>
      <c r="G107" s="1403"/>
      <c r="H107" s="1399"/>
      <c r="I107" s="1400"/>
      <c r="J107" s="1400"/>
      <c r="K107" s="1400"/>
      <c r="L107" s="1400"/>
      <c r="M107" s="1400"/>
      <c r="N107" s="1401"/>
    </row>
    <row r="108" spans="2:14" ht="20.100000000000001" customHeight="1">
      <c r="B108" s="1362"/>
      <c r="C108" s="1404"/>
      <c r="D108" s="1368"/>
      <c r="E108" s="382" t="s">
        <v>163</v>
      </c>
      <c r="F108" s="1394" t="s">
        <v>158</v>
      </c>
      <c r="G108" s="1395"/>
      <c r="H108" s="1396"/>
      <c r="I108" s="1397"/>
      <c r="J108" s="1397"/>
      <c r="K108" s="1397"/>
      <c r="L108" s="1397"/>
      <c r="M108" s="1397"/>
      <c r="N108" s="1398"/>
    </row>
    <row r="109" spans="2:14" ht="20.100000000000001" customHeight="1">
      <c r="B109" s="1362"/>
      <c r="C109" s="1404"/>
      <c r="D109" s="1368"/>
      <c r="E109" s="384" t="s">
        <v>164</v>
      </c>
      <c r="F109" s="1402" t="s">
        <v>158</v>
      </c>
      <c r="G109" s="1403"/>
      <c r="H109" s="1399"/>
      <c r="I109" s="1400"/>
      <c r="J109" s="1400"/>
      <c r="K109" s="1400"/>
      <c r="L109" s="1400"/>
      <c r="M109" s="1400"/>
      <c r="N109" s="1401"/>
    </row>
    <row r="110" spans="2:14" ht="20.100000000000001" customHeight="1">
      <c r="B110" s="1362"/>
      <c r="C110" s="1404"/>
      <c r="D110" s="1368"/>
      <c r="E110" s="382" t="s">
        <v>163</v>
      </c>
      <c r="F110" s="1394" t="s">
        <v>158</v>
      </c>
      <c r="G110" s="1395"/>
      <c r="H110" s="1396"/>
      <c r="I110" s="1397"/>
      <c r="J110" s="1397"/>
      <c r="K110" s="1397"/>
      <c r="L110" s="1397"/>
      <c r="M110" s="1397"/>
      <c r="N110" s="1398"/>
    </row>
    <row r="111" spans="2:14" ht="20.100000000000001" customHeight="1">
      <c r="B111" s="1362"/>
      <c r="C111" s="1404"/>
      <c r="D111" s="1368"/>
      <c r="E111" s="384" t="s">
        <v>164</v>
      </c>
      <c r="F111" s="1402" t="s">
        <v>158</v>
      </c>
      <c r="G111" s="1403"/>
      <c r="H111" s="1399"/>
      <c r="I111" s="1400"/>
      <c r="J111" s="1400"/>
      <c r="K111" s="1400"/>
      <c r="L111" s="1400"/>
      <c r="M111" s="1400"/>
      <c r="N111" s="1401"/>
    </row>
    <row r="112" spans="2:14" ht="20.100000000000001" customHeight="1">
      <c r="B112" s="1362"/>
      <c r="C112" s="1404"/>
      <c r="D112" s="1368"/>
      <c r="E112" s="382" t="s">
        <v>163</v>
      </c>
      <c r="F112" s="1394" t="s">
        <v>158</v>
      </c>
      <c r="G112" s="1395"/>
      <c r="H112" s="1396"/>
      <c r="I112" s="1397"/>
      <c r="J112" s="1397"/>
      <c r="K112" s="1397"/>
      <c r="L112" s="1397"/>
      <c r="M112" s="1397"/>
      <c r="N112" s="1398"/>
    </row>
    <row r="113" spans="2:14" ht="20.100000000000001" customHeight="1">
      <c r="B113" s="1362"/>
      <c r="C113" s="1404"/>
      <c r="D113" s="1368"/>
      <c r="E113" s="384" t="s">
        <v>164</v>
      </c>
      <c r="F113" s="1402" t="s">
        <v>158</v>
      </c>
      <c r="G113" s="1403"/>
      <c r="H113" s="1399"/>
      <c r="I113" s="1400"/>
      <c r="J113" s="1400"/>
      <c r="K113" s="1400"/>
      <c r="L113" s="1400"/>
      <c r="M113" s="1400"/>
      <c r="N113" s="1401"/>
    </row>
    <row r="114" spans="2:14" ht="20.100000000000001" customHeight="1">
      <c r="B114" s="1362"/>
      <c r="C114" s="1404"/>
      <c r="D114" s="1368"/>
      <c r="E114" s="382" t="s">
        <v>163</v>
      </c>
      <c r="F114" s="1394" t="s">
        <v>158</v>
      </c>
      <c r="G114" s="1395"/>
      <c r="H114" s="1396"/>
      <c r="I114" s="1397"/>
      <c r="J114" s="1397"/>
      <c r="K114" s="1397"/>
      <c r="L114" s="1397"/>
      <c r="M114" s="1397"/>
      <c r="N114" s="1398"/>
    </row>
    <row r="115" spans="2:14" ht="20.100000000000001" customHeight="1">
      <c r="B115" s="1362"/>
      <c r="C115" s="1404"/>
      <c r="D115" s="1368"/>
      <c r="E115" s="384" t="s">
        <v>164</v>
      </c>
      <c r="F115" s="1402" t="s">
        <v>158</v>
      </c>
      <c r="G115" s="1403"/>
      <c r="H115" s="1399"/>
      <c r="I115" s="1400"/>
      <c r="J115" s="1400"/>
      <c r="K115" s="1400"/>
      <c r="L115" s="1400"/>
      <c r="M115" s="1400"/>
      <c r="N115" s="1401"/>
    </row>
    <row r="116" spans="2:14" ht="20.100000000000001" customHeight="1">
      <c r="B116" s="1362"/>
      <c r="C116" s="1404"/>
      <c r="D116" s="1368"/>
      <c r="E116" s="382" t="s">
        <v>163</v>
      </c>
      <c r="F116" s="1394" t="s">
        <v>158</v>
      </c>
      <c r="G116" s="1395"/>
      <c r="H116" s="1396"/>
      <c r="I116" s="1397"/>
      <c r="J116" s="1397"/>
      <c r="K116" s="1397"/>
      <c r="L116" s="1397"/>
      <c r="M116" s="1397"/>
      <c r="N116" s="1398"/>
    </row>
    <row r="117" spans="2:14" ht="20.100000000000001" customHeight="1">
      <c r="B117" s="1363"/>
      <c r="C117" s="1375"/>
      <c r="D117" s="1369"/>
      <c r="E117" s="384" t="s">
        <v>164</v>
      </c>
      <c r="F117" s="1402" t="s">
        <v>158</v>
      </c>
      <c r="G117" s="1403"/>
      <c r="H117" s="1399"/>
      <c r="I117" s="1400"/>
      <c r="J117" s="1400"/>
      <c r="K117" s="1400"/>
      <c r="L117" s="1400"/>
      <c r="M117" s="1400"/>
      <c r="N117" s="1401"/>
    </row>
    <row r="118" spans="2:14" ht="20.100000000000001" customHeight="1">
      <c r="B118" s="21" t="s">
        <v>165</v>
      </c>
    </row>
    <row r="119" spans="2:14" ht="20.100000000000001" customHeight="1">
      <c r="D119" s="394"/>
      <c r="E119" s="1409" t="str">
        <f>入力シート!$J$184&amp;入力シート!$L$184&amp;入力シート!$M$184&amp;入力シート!$N$184&amp;入力シート!$O$184&amp;入力シート!$P$184&amp;入力シート!$Q$184&amp;""</f>
        <v>令和年月日</v>
      </c>
      <c r="F119" s="1409"/>
      <c r="G119" s="1409"/>
    </row>
    <row r="120" spans="2:14" ht="20.100000000000001" customHeight="1">
      <c r="H120" s="381" t="s">
        <v>166</v>
      </c>
      <c r="J120" s="1217" t="str">
        <f>入力シート!$H$52&amp;""</f>
        <v/>
      </c>
      <c r="K120" s="1217"/>
      <c r="L120" s="1217"/>
      <c r="M120" s="1217"/>
      <c r="N120" s="386"/>
    </row>
    <row r="122" spans="2:14" s="29" customFormat="1" ht="14.25" customHeight="1">
      <c r="C122" s="27"/>
    </row>
    <row r="123" spans="2:14" s="29" customFormat="1" ht="26.25" customHeight="1">
      <c r="E123" s="1408"/>
      <c r="F123" s="1408"/>
      <c r="G123" s="1408"/>
      <c r="H123" s="1408"/>
      <c r="I123" s="1408"/>
      <c r="J123" s="1408"/>
      <c r="K123" s="1408"/>
      <c r="L123" s="1408"/>
      <c r="M123" s="1408"/>
      <c r="N123" s="1408"/>
    </row>
    <row r="124" spans="2:14" s="29" customFormat="1" ht="26.25" customHeight="1">
      <c r="C124" s="28"/>
      <c r="E124" s="1408"/>
      <c r="F124" s="1408"/>
      <c r="G124" s="1408"/>
      <c r="H124" s="1408"/>
      <c r="I124" s="1408"/>
      <c r="J124" s="1408"/>
      <c r="K124" s="1408"/>
      <c r="L124" s="1408"/>
      <c r="M124" s="1408"/>
      <c r="N124" s="1408"/>
    </row>
    <row r="125" spans="2:14" s="29" customFormat="1" ht="14.25" customHeight="1">
      <c r="C125" s="27"/>
    </row>
    <row r="126" spans="2:14" s="29" customFormat="1" ht="14.25" customHeight="1">
      <c r="C126" s="27"/>
    </row>
    <row r="130" spans="1:15" ht="20.100000000000001" customHeight="1">
      <c r="A130" s="1359"/>
      <c r="B130" s="1359"/>
      <c r="C130" s="1359"/>
      <c r="D130" s="1359"/>
      <c r="E130" s="1359"/>
      <c r="F130" s="1359"/>
      <c r="G130" s="1359"/>
      <c r="H130" s="1359"/>
      <c r="I130" s="1359"/>
      <c r="J130" s="1359"/>
      <c r="K130" s="1359"/>
      <c r="L130" s="1359"/>
      <c r="M130" s="1359"/>
      <c r="N130" s="1359"/>
      <c r="O130" s="1359"/>
    </row>
    <row r="131" spans="1:15" ht="24.95" customHeight="1">
      <c r="B131" s="1153" t="s">
        <v>155</v>
      </c>
      <c r="C131" s="1153"/>
      <c r="D131" s="1153"/>
      <c r="E131" s="1153"/>
      <c r="F131" s="1153"/>
      <c r="G131" s="1153"/>
      <c r="H131" s="1153"/>
      <c r="I131" s="1153"/>
      <c r="J131" s="1153"/>
      <c r="K131" s="1153"/>
      <c r="L131" s="1153"/>
      <c r="M131" s="1153"/>
      <c r="N131" s="1153"/>
    </row>
    <row r="132" spans="1:15" ht="24.95" customHeight="1">
      <c r="B132" s="1360" t="s">
        <v>156</v>
      </c>
      <c r="C132" s="1360"/>
      <c r="D132" s="1360"/>
      <c r="E132" s="1360"/>
      <c r="F132" s="1360"/>
      <c r="G132" s="1360"/>
      <c r="H132" s="1360"/>
      <c r="I132" s="1360"/>
      <c r="J132" s="1360"/>
      <c r="K132" s="1360"/>
      <c r="L132" s="1360"/>
      <c r="M132" s="1360"/>
      <c r="N132" s="1360"/>
    </row>
    <row r="133" spans="1:15" ht="20.100000000000001" customHeight="1">
      <c r="B133" s="1361"/>
      <c r="C133" s="1436" t="s">
        <v>168</v>
      </c>
      <c r="D133" s="1428"/>
      <c r="E133" s="1440"/>
      <c r="F133" s="1441"/>
      <c r="G133" s="1441"/>
      <c r="H133" s="1441"/>
      <c r="I133" s="1441"/>
      <c r="J133" s="1441"/>
      <c r="K133" s="1441"/>
      <c r="L133" s="1441"/>
      <c r="M133" s="1441"/>
      <c r="N133" s="1442"/>
    </row>
    <row r="134" spans="1:15" ht="20.100000000000001" customHeight="1">
      <c r="B134" s="1362"/>
      <c r="C134" s="1437"/>
      <c r="D134" s="1439"/>
      <c r="E134" s="1443"/>
      <c r="F134" s="1444"/>
      <c r="G134" s="1444"/>
      <c r="H134" s="1444"/>
      <c r="I134" s="1444"/>
      <c r="J134" s="1444"/>
      <c r="K134" s="1444"/>
      <c r="L134" s="1444"/>
      <c r="M134" s="1444"/>
      <c r="N134" s="1445"/>
    </row>
    <row r="135" spans="1:15" ht="20.100000000000001" customHeight="1">
      <c r="B135" s="1363"/>
      <c r="C135" s="1438"/>
      <c r="D135" s="1429"/>
      <c r="E135" s="416"/>
      <c r="F135" s="417"/>
      <c r="G135" s="417"/>
      <c r="H135" s="418" t="s">
        <v>13</v>
      </c>
      <c r="I135" s="1446"/>
      <c r="J135" s="1446"/>
      <c r="K135" s="1446"/>
      <c r="L135" s="1446"/>
      <c r="M135" s="1446"/>
      <c r="N135" s="1447"/>
    </row>
    <row r="136" spans="1:15" ht="15" customHeight="1">
      <c r="B136" s="1361"/>
      <c r="C136" s="1448" t="s">
        <v>157</v>
      </c>
      <c r="D136" s="1426"/>
      <c r="E136" s="1450"/>
      <c r="F136" s="1451"/>
      <c r="G136" s="1451"/>
      <c r="H136" s="1452"/>
      <c r="I136" s="1453"/>
      <c r="J136" s="1426" t="s">
        <v>40</v>
      </c>
      <c r="K136" s="1428"/>
      <c r="L136" s="1430"/>
      <c r="M136" s="1431"/>
      <c r="N136" s="1432"/>
    </row>
    <row r="137" spans="1:15" ht="24.95" customHeight="1">
      <c r="B137" s="1363"/>
      <c r="C137" s="1449"/>
      <c r="D137" s="1427"/>
      <c r="E137" s="1455"/>
      <c r="F137" s="1456"/>
      <c r="G137" s="1456"/>
      <c r="H137" s="1457"/>
      <c r="I137" s="1454"/>
      <c r="J137" s="1427"/>
      <c r="K137" s="1429"/>
      <c r="L137" s="1433"/>
      <c r="M137" s="1434"/>
      <c r="N137" s="1435"/>
    </row>
    <row r="138" spans="1:15" ht="18.75" customHeight="1">
      <c r="B138" s="383"/>
      <c r="C138" s="1436" t="s">
        <v>159</v>
      </c>
      <c r="D138" s="421"/>
      <c r="E138" s="1453"/>
      <c r="F138" s="1426"/>
      <c r="G138" s="1426"/>
      <c r="H138" s="1428"/>
      <c r="I138" s="419"/>
      <c r="J138" s="1458" t="s">
        <v>39</v>
      </c>
      <c r="K138" s="420"/>
      <c r="L138" s="421"/>
      <c r="M138" s="422"/>
      <c r="N138" s="423" t="s">
        <v>896</v>
      </c>
    </row>
    <row r="139" spans="1:15" ht="16.5" customHeight="1">
      <c r="B139" s="31"/>
      <c r="C139" s="1438"/>
      <c r="D139" s="424"/>
      <c r="E139" s="1454"/>
      <c r="F139" s="1427"/>
      <c r="G139" s="1427"/>
      <c r="H139" s="1429"/>
      <c r="I139" s="416"/>
      <c r="J139" s="1459"/>
      <c r="K139" s="424"/>
      <c r="L139" s="425" t="s">
        <v>897</v>
      </c>
      <c r="M139" s="429"/>
      <c r="N139" s="426" t="s">
        <v>898</v>
      </c>
    </row>
    <row r="140" spans="1:15" ht="30" customHeight="1">
      <c r="B140" s="1361"/>
      <c r="C140" s="1426" t="s">
        <v>160</v>
      </c>
      <c r="D140" s="1428"/>
      <c r="E140" s="1460" t="s">
        <v>161</v>
      </c>
      <c r="F140" s="1461"/>
      <c r="G140" s="1462"/>
      <c r="H140" s="1460" t="s">
        <v>162</v>
      </c>
      <c r="I140" s="1461"/>
      <c r="J140" s="1461"/>
      <c r="K140" s="1461"/>
      <c r="L140" s="1461"/>
      <c r="M140" s="1461"/>
      <c r="N140" s="1462"/>
    </row>
    <row r="141" spans="1:15" ht="20.100000000000001" customHeight="1">
      <c r="B141" s="1362"/>
      <c r="C141" s="1411"/>
      <c r="D141" s="1439"/>
      <c r="E141" s="430" t="s">
        <v>163</v>
      </c>
      <c r="F141" s="1394" t="s">
        <v>158</v>
      </c>
      <c r="G141" s="1395"/>
      <c r="H141" s="1396"/>
      <c r="I141" s="1397"/>
      <c r="J141" s="1397"/>
      <c r="K141" s="1397"/>
      <c r="L141" s="1397"/>
      <c r="M141" s="1397"/>
      <c r="N141" s="1398"/>
    </row>
    <row r="142" spans="1:15" ht="20.100000000000001" customHeight="1">
      <c r="B142" s="1362"/>
      <c r="C142" s="1411"/>
      <c r="D142" s="1439"/>
      <c r="E142" s="431" t="s">
        <v>164</v>
      </c>
      <c r="F142" s="1402" t="s">
        <v>158</v>
      </c>
      <c r="G142" s="1403"/>
      <c r="H142" s="1399"/>
      <c r="I142" s="1400"/>
      <c r="J142" s="1400"/>
      <c r="K142" s="1400"/>
      <c r="L142" s="1400"/>
      <c r="M142" s="1400"/>
      <c r="N142" s="1401"/>
    </row>
    <row r="143" spans="1:15" ht="20.100000000000001" customHeight="1">
      <c r="B143" s="1362"/>
      <c r="C143" s="1411"/>
      <c r="D143" s="1439"/>
      <c r="E143" s="430" t="s">
        <v>163</v>
      </c>
      <c r="F143" s="1394" t="s">
        <v>158</v>
      </c>
      <c r="G143" s="1395"/>
      <c r="H143" s="1396"/>
      <c r="I143" s="1397"/>
      <c r="J143" s="1397"/>
      <c r="K143" s="1397"/>
      <c r="L143" s="1397"/>
      <c r="M143" s="1397"/>
      <c r="N143" s="1398"/>
    </row>
    <row r="144" spans="1:15" ht="20.100000000000001" customHeight="1">
      <c r="B144" s="1362"/>
      <c r="C144" s="1411"/>
      <c r="D144" s="1439"/>
      <c r="E144" s="431" t="s">
        <v>164</v>
      </c>
      <c r="F144" s="1402" t="s">
        <v>158</v>
      </c>
      <c r="G144" s="1403"/>
      <c r="H144" s="1399"/>
      <c r="I144" s="1400"/>
      <c r="J144" s="1400"/>
      <c r="K144" s="1400"/>
      <c r="L144" s="1400"/>
      <c r="M144" s="1400"/>
      <c r="N144" s="1401"/>
    </row>
    <row r="145" spans="2:14" ht="20.100000000000001" customHeight="1">
      <c r="B145" s="1362"/>
      <c r="C145" s="1411"/>
      <c r="D145" s="1439"/>
      <c r="E145" s="430" t="s">
        <v>163</v>
      </c>
      <c r="F145" s="1394" t="s">
        <v>158</v>
      </c>
      <c r="G145" s="1395"/>
      <c r="H145" s="1396"/>
      <c r="I145" s="1397"/>
      <c r="J145" s="1397"/>
      <c r="K145" s="1397"/>
      <c r="L145" s="1397"/>
      <c r="M145" s="1397"/>
      <c r="N145" s="1398"/>
    </row>
    <row r="146" spans="2:14" ht="20.100000000000001" customHeight="1">
      <c r="B146" s="1362"/>
      <c r="C146" s="1411"/>
      <c r="D146" s="1439"/>
      <c r="E146" s="431" t="s">
        <v>164</v>
      </c>
      <c r="F146" s="1402" t="s">
        <v>158</v>
      </c>
      <c r="G146" s="1403"/>
      <c r="H146" s="1399"/>
      <c r="I146" s="1400"/>
      <c r="J146" s="1400"/>
      <c r="K146" s="1400"/>
      <c r="L146" s="1400"/>
      <c r="M146" s="1400"/>
      <c r="N146" s="1401"/>
    </row>
    <row r="147" spans="2:14" ht="20.100000000000001" customHeight="1">
      <c r="B147" s="1362"/>
      <c r="C147" s="1411"/>
      <c r="D147" s="1439"/>
      <c r="E147" s="430" t="s">
        <v>163</v>
      </c>
      <c r="F147" s="1394" t="s">
        <v>158</v>
      </c>
      <c r="G147" s="1395"/>
      <c r="H147" s="1396"/>
      <c r="I147" s="1397"/>
      <c r="J147" s="1397"/>
      <c r="K147" s="1397"/>
      <c r="L147" s="1397"/>
      <c r="M147" s="1397"/>
      <c r="N147" s="1398"/>
    </row>
    <row r="148" spans="2:14" ht="20.100000000000001" customHeight="1">
      <c r="B148" s="1362"/>
      <c r="C148" s="1411"/>
      <c r="D148" s="1439"/>
      <c r="E148" s="431" t="s">
        <v>164</v>
      </c>
      <c r="F148" s="1402" t="s">
        <v>158</v>
      </c>
      <c r="G148" s="1403"/>
      <c r="H148" s="1399"/>
      <c r="I148" s="1400"/>
      <c r="J148" s="1400"/>
      <c r="K148" s="1400"/>
      <c r="L148" s="1400"/>
      <c r="M148" s="1400"/>
      <c r="N148" s="1401"/>
    </row>
    <row r="149" spans="2:14" ht="20.100000000000001" customHeight="1">
      <c r="B149" s="1362"/>
      <c r="C149" s="1411"/>
      <c r="D149" s="1439"/>
      <c r="E149" s="430" t="s">
        <v>163</v>
      </c>
      <c r="F149" s="1394" t="s">
        <v>158</v>
      </c>
      <c r="G149" s="1395"/>
      <c r="H149" s="1396"/>
      <c r="I149" s="1397"/>
      <c r="J149" s="1397"/>
      <c r="K149" s="1397"/>
      <c r="L149" s="1397"/>
      <c r="M149" s="1397"/>
      <c r="N149" s="1398"/>
    </row>
    <row r="150" spans="2:14" ht="20.100000000000001" customHeight="1">
      <c r="B150" s="1362"/>
      <c r="C150" s="1411"/>
      <c r="D150" s="1439"/>
      <c r="E150" s="431" t="s">
        <v>164</v>
      </c>
      <c r="F150" s="1402" t="s">
        <v>158</v>
      </c>
      <c r="G150" s="1403"/>
      <c r="H150" s="1399"/>
      <c r="I150" s="1400"/>
      <c r="J150" s="1400"/>
      <c r="K150" s="1400"/>
      <c r="L150" s="1400"/>
      <c r="M150" s="1400"/>
      <c r="N150" s="1401"/>
    </row>
    <row r="151" spans="2:14" ht="20.100000000000001" customHeight="1">
      <c r="B151" s="1362"/>
      <c r="C151" s="1411"/>
      <c r="D151" s="1439"/>
      <c r="E151" s="430" t="s">
        <v>163</v>
      </c>
      <c r="F151" s="1394" t="s">
        <v>158</v>
      </c>
      <c r="G151" s="1395"/>
      <c r="H151" s="1396"/>
      <c r="I151" s="1397"/>
      <c r="J151" s="1397"/>
      <c r="K151" s="1397"/>
      <c r="L151" s="1397"/>
      <c r="M151" s="1397"/>
      <c r="N151" s="1398"/>
    </row>
    <row r="152" spans="2:14" ht="20.100000000000001" customHeight="1">
      <c r="B152" s="1362"/>
      <c r="C152" s="1411"/>
      <c r="D152" s="1439"/>
      <c r="E152" s="431" t="s">
        <v>164</v>
      </c>
      <c r="F152" s="1402" t="s">
        <v>158</v>
      </c>
      <c r="G152" s="1403"/>
      <c r="H152" s="1399"/>
      <c r="I152" s="1400"/>
      <c r="J152" s="1400"/>
      <c r="K152" s="1400"/>
      <c r="L152" s="1400"/>
      <c r="M152" s="1400"/>
      <c r="N152" s="1401"/>
    </row>
    <row r="153" spans="2:14" ht="20.100000000000001" customHeight="1">
      <c r="B153" s="1362"/>
      <c r="C153" s="1411"/>
      <c r="D153" s="1439"/>
      <c r="E153" s="430" t="s">
        <v>163</v>
      </c>
      <c r="F153" s="1394" t="s">
        <v>158</v>
      </c>
      <c r="G153" s="1395"/>
      <c r="H153" s="1396"/>
      <c r="I153" s="1397"/>
      <c r="J153" s="1397"/>
      <c r="K153" s="1397"/>
      <c r="L153" s="1397"/>
      <c r="M153" s="1397"/>
      <c r="N153" s="1398"/>
    </row>
    <row r="154" spans="2:14" ht="20.100000000000001" customHeight="1">
      <c r="B154" s="1362"/>
      <c r="C154" s="1411"/>
      <c r="D154" s="1439"/>
      <c r="E154" s="431" t="s">
        <v>164</v>
      </c>
      <c r="F154" s="1402" t="s">
        <v>158</v>
      </c>
      <c r="G154" s="1403"/>
      <c r="H154" s="1399"/>
      <c r="I154" s="1400"/>
      <c r="J154" s="1400"/>
      <c r="K154" s="1400"/>
      <c r="L154" s="1400"/>
      <c r="M154" s="1400"/>
      <c r="N154" s="1401"/>
    </row>
    <row r="155" spans="2:14" ht="20.100000000000001" customHeight="1">
      <c r="B155" s="1362"/>
      <c r="C155" s="1411"/>
      <c r="D155" s="1439"/>
      <c r="E155" s="430" t="s">
        <v>163</v>
      </c>
      <c r="F155" s="1394" t="s">
        <v>158</v>
      </c>
      <c r="G155" s="1395"/>
      <c r="H155" s="1396"/>
      <c r="I155" s="1397"/>
      <c r="J155" s="1397"/>
      <c r="K155" s="1397"/>
      <c r="L155" s="1397"/>
      <c r="M155" s="1397"/>
      <c r="N155" s="1398"/>
    </row>
    <row r="156" spans="2:14" ht="20.100000000000001" customHeight="1">
      <c r="B156" s="1362"/>
      <c r="C156" s="1411"/>
      <c r="D156" s="1439"/>
      <c r="E156" s="431" t="s">
        <v>164</v>
      </c>
      <c r="F156" s="1402" t="s">
        <v>158</v>
      </c>
      <c r="G156" s="1403"/>
      <c r="H156" s="1399"/>
      <c r="I156" s="1400"/>
      <c r="J156" s="1400"/>
      <c r="K156" s="1400"/>
      <c r="L156" s="1400"/>
      <c r="M156" s="1400"/>
      <c r="N156" s="1401"/>
    </row>
    <row r="157" spans="2:14" ht="20.100000000000001" customHeight="1">
      <c r="B157" s="1362"/>
      <c r="C157" s="1411"/>
      <c r="D157" s="1439"/>
      <c r="E157" s="430" t="s">
        <v>163</v>
      </c>
      <c r="F157" s="1394" t="s">
        <v>158</v>
      </c>
      <c r="G157" s="1395"/>
      <c r="H157" s="1396"/>
      <c r="I157" s="1397"/>
      <c r="J157" s="1397"/>
      <c r="K157" s="1397"/>
      <c r="L157" s="1397"/>
      <c r="M157" s="1397"/>
      <c r="N157" s="1398"/>
    </row>
    <row r="158" spans="2:14" ht="20.100000000000001" customHeight="1">
      <c r="B158" s="1362"/>
      <c r="C158" s="1411"/>
      <c r="D158" s="1439"/>
      <c r="E158" s="431" t="s">
        <v>164</v>
      </c>
      <c r="F158" s="1402" t="s">
        <v>158</v>
      </c>
      <c r="G158" s="1403"/>
      <c r="H158" s="1399"/>
      <c r="I158" s="1400"/>
      <c r="J158" s="1400"/>
      <c r="K158" s="1400"/>
      <c r="L158" s="1400"/>
      <c r="M158" s="1400"/>
      <c r="N158" s="1401"/>
    </row>
    <row r="159" spans="2:14" ht="20.100000000000001" customHeight="1">
      <c r="B159" s="1362"/>
      <c r="C159" s="1411"/>
      <c r="D159" s="1439"/>
      <c r="E159" s="430" t="s">
        <v>163</v>
      </c>
      <c r="F159" s="1394" t="s">
        <v>158</v>
      </c>
      <c r="G159" s="1395"/>
      <c r="H159" s="1396"/>
      <c r="I159" s="1397"/>
      <c r="J159" s="1397"/>
      <c r="K159" s="1397"/>
      <c r="L159" s="1397"/>
      <c r="M159" s="1397"/>
      <c r="N159" s="1398"/>
    </row>
    <row r="160" spans="2:14" ht="20.100000000000001" customHeight="1">
      <c r="B160" s="1363"/>
      <c r="C160" s="1427"/>
      <c r="D160" s="1429"/>
      <c r="E160" s="431" t="s">
        <v>164</v>
      </c>
      <c r="F160" s="1402" t="s">
        <v>158</v>
      </c>
      <c r="G160" s="1403"/>
      <c r="H160" s="1399"/>
      <c r="I160" s="1400"/>
      <c r="J160" s="1400"/>
      <c r="K160" s="1400"/>
      <c r="L160" s="1400"/>
      <c r="M160" s="1400"/>
      <c r="N160" s="1401"/>
    </row>
    <row r="161" spans="1:15" ht="20.100000000000001" customHeight="1">
      <c r="B161" s="21" t="s">
        <v>165</v>
      </c>
      <c r="C161" s="427"/>
      <c r="D161" s="427"/>
      <c r="E161" s="427"/>
      <c r="F161" s="427"/>
      <c r="G161" s="427"/>
      <c r="H161" s="427"/>
      <c r="I161" s="427"/>
      <c r="J161" s="427"/>
      <c r="K161" s="427"/>
      <c r="L161" s="427"/>
      <c r="M161" s="427"/>
      <c r="N161" s="427"/>
    </row>
    <row r="162" spans="1:15" ht="20.100000000000001" customHeight="1">
      <c r="C162" s="1411" t="s">
        <v>257</v>
      </c>
      <c r="D162" s="1411"/>
      <c r="E162" s="1411"/>
      <c r="F162" s="1411"/>
      <c r="G162" s="1411"/>
      <c r="H162" s="427"/>
      <c r="I162" s="427"/>
      <c r="J162" s="427"/>
      <c r="K162" s="427"/>
      <c r="L162" s="427"/>
      <c r="M162" s="427"/>
      <c r="N162" s="427"/>
    </row>
    <row r="163" spans="1:15" ht="20.100000000000001" customHeight="1">
      <c r="C163" s="427"/>
      <c r="D163" s="427"/>
      <c r="E163" s="427"/>
      <c r="F163" s="427"/>
      <c r="G163" s="427"/>
      <c r="H163" s="428" t="s">
        <v>166</v>
      </c>
      <c r="I163" s="427"/>
      <c r="J163" s="1410"/>
      <c r="K163" s="1410"/>
      <c r="L163" s="1410"/>
      <c r="M163" s="1410"/>
      <c r="N163" s="432"/>
    </row>
    <row r="164" spans="1:15">
      <c r="C164" s="427"/>
      <c r="D164" s="427"/>
      <c r="E164" s="427"/>
      <c r="F164" s="427"/>
      <c r="G164" s="427"/>
      <c r="H164" s="427"/>
      <c r="I164" s="427"/>
      <c r="J164" s="427"/>
      <c r="K164" s="427"/>
      <c r="L164" s="427"/>
      <c r="M164" s="427"/>
      <c r="N164" s="427"/>
    </row>
    <row r="165" spans="1:15" s="29" customFormat="1" ht="14.25" customHeight="1">
      <c r="C165" s="433"/>
      <c r="D165" s="434"/>
      <c r="E165" s="434"/>
      <c r="F165" s="434"/>
      <c r="G165" s="434"/>
      <c r="H165" s="434"/>
      <c r="I165" s="434"/>
      <c r="J165" s="434"/>
      <c r="K165" s="434"/>
      <c r="L165" s="434"/>
      <c r="M165" s="434"/>
      <c r="N165" s="434"/>
    </row>
    <row r="166" spans="1:15" s="29" customFormat="1" ht="26.25" customHeight="1">
      <c r="E166" s="1408"/>
      <c r="F166" s="1408"/>
      <c r="G166" s="1408"/>
      <c r="H166" s="1408"/>
      <c r="I166" s="1408"/>
      <c r="J166" s="1408"/>
      <c r="K166" s="1408"/>
      <c r="L166" s="1408"/>
      <c r="M166" s="1408"/>
      <c r="N166" s="1408"/>
    </row>
    <row r="167" spans="1:15" s="29" customFormat="1" ht="26.25" customHeight="1">
      <c r="C167" s="28"/>
      <c r="E167" s="1408"/>
      <c r="F167" s="1408"/>
      <c r="G167" s="1408"/>
      <c r="H167" s="1408"/>
      <c r="I167" s="1408"/>
      <c r="J167" s="1408"/>
      <c r="K167" s="1408"/>
      <c r="L167" s="1408"/>
      <c r="M167" s="1408"/>
      <c r="N167" s="1408"/>
    </row>
    <row r="168" spans="1:15" s="29" customFormat="1" ht="14.25" customHeight="1">
      <c r="C168" s="27"/>
    </row>
    <row r="169" spans="1:15" s="29" customFormat="1" ht="14.25" customHeight="1">
      <c r="C169" s="27"/>
    </row>
    <row r="173" spans="1:15" ht="20.100000000000001" customHeight="1">
      <c r="A173" s="1359"/>
      <c r="B173" s="1359"/>
      <c r="C173" s="1359"/>
      <c r="D173" s="1359"/>
      <c r="E173" s="1359"/>
      <c r="F173" s="1359"/>
      <c r="G173" s="1359"/>
      <c r="H173" s="1359"/>
      <c r="I173" s="1359"/>
      <c r="J173" s="1359"/>
      <c r="K173" s="1359"/>
      <c r="L173" s="1359"/>
      <c r="M173" s="1359"/>
      <c r="N173" s="1359"/>
      <c r="O173" s="1359"/>
    </row>
    <row r="174" spans="1:15" ht="24.95" customHeight="1">
      <c r="B174" s="1153" t="s">
        <v>155</v>
      </c>
      <c r="C174" s="1153"/>
      <c r="D174" s="1153"/>
      <c r="E174" s="1153"/>
      <c r="F174" s="1153"/>
      <c r="G174" s="1153"/>
      <c r="H174" s="1153"/>
      <c r="I174" s="1153"/>
      <c r="J174" s="1153"/>
      <c r="K174" s="1153"/>
      <c r="L174" s="1153"/>
      <c r="M174" s="1153"/>
      <c r="N174" s="1153"/>
    </row>
    <row r="175" spans="1:15" ht="24.95" customHeight="1">
      <c r="B175" s="1360" t="s">
        <v>156</v>
      </c>
      <c r="C175" s="1360"/>
      <c r="D175" s="1360"/>
      <c r="E175" s="1360"/>
      <c r="F175" s="1360"/>
      <c r="G175" s="1360"/>
      <c r="H175" s="1360"/>
      <c r="I175" s="1360"/>
      <c r="J175" s="1360"/>
      <c r="K175" s="1360"/>
      <c r="L175" s="1360"/>
      <c r="M175" s="1360"/>
      <c r="N175" s="1360"/>
    </row>
    <row r="176" spans="1:15" ht="20.100000000000001" customHeight="1">
      <c r="B176" s="1361"/>
      <c r="C176" s="1436" t="s">
        <v>168</v>
      </c>
      <c r="D176" s="1428"/>
      <c r="E176" s="1440"/>
      <c r="F176" s="1441"/>
      <c r="G176" s="1441"/>
      <c r="H176" s="1441"/>
      <c r="I176" s="1441"/>
      <c r="J176" s="1441"/>
      <c r="K176" s="1441"/>
      <c r="L176" s="1441"/>
      <c r="M176" s="1441"/>
      <c r="N176" s="1442"/>
    </row>
    <row r="177" spans="2:14" ht="20.100000000000001" customHeight="1">
      <c r="B177" s="1362"/>
      <c r="C177" s="1437"/>
      <c r="D177" s="1439"/>
      <c r="E177" s="1443"/>
      <c r="F177" s="1444"/>
      <c r="G177" s="1444"/>
      <c r="H177" s="1444"/>
      <c r="I177" s="1444"/>
      <c r="J177" s="1444"/>
      <c r="K177" s="1444"/>
      <c r="L177" s="1444"/>
      <c r="M177" s="1444"/>
      <c r="N177" s="1445"/>
    </row>
    <row r="178" spans="2:14" ht="20.100000000000001" customHeight="1">
      <c r="B178" s="1363"/>
      <c r="C178" s="1438"/>
      <c r="D178" s="1429"/>
      <c r="E178" s="416"/>
      <c r="F178" s="417"/>
      <c r="G178" s="417"/>
      <c r="H178" s="418" t="s">
        <v>13</v>
      </c>
      <c r="I178" s="1446"/>
      <c r="J178" s="1446"/>
      <c r="K178" s="1446"/>
      <c r="L178" s="1446"/>
      <c r="M178" s="1446"/>
      <c r="N178" s="1447"/>
    </row>
    <row r="179" spans="2:14" ht="15" customHeight="1">
      <c r="B179" s="1361"/>
      <c r="C179" s="1448" t="s">
        <v>157</v>
      </c>
      <c r="D179" s="1426"/>
      <c r="E179" s="1450"/>
      <c r="F179" s="1451"/>
      <c r="G179" s="1451"/>
      <c r="H179" s="1452"/>
      <c r="I179" s="1453"/>
      <c r="J179" s="1426" t="s">
        <v>40</v>
      </c>
      <c r="K179" s="1428"/>
      <c r="L179" s="1430"/>
      <c r="M179" s="1431"/>
      <c r="N179" s="1432"/>
    </row>
    <row r="180" spans="2:14" ht="24.95" customHeight="1">
      <c r="B180" s="1363"/>
      <c r="C180" s="1449"/>
      <c r="D180" s="1427"/>
      <c r="E180" s="1455"/>
      <c r="F180" s="1456"/>
      <c r="G180" s="1456"/>
      <c r="H180" s="1457"/>
      <c r="I180" s="1454"/>
      <c r="J180" s="1427"/>
      <c r="K180" s="1429"/>
      <c r="L180" s="1433"/>
      <c r="M180" s="1434"/>
      <c r="N180" s="1435"/>
    </row>
    <row r="181" spans="2:14" ht="18.75" customHeight="1">
      <c r="B181" s="383"/>
      <c r="C181" s="1436" t="s">
        <v>159</v>
      </c>
      <c r="D181" s="421"/>
      <c r="E181" s="1453"/>
      <c r="F181" s="1426"/>
      <c r="G181" s="1426"/>
      <c r="H181" s="1428"/>
      <c r="I181" s="419"/>
      <c r="J181" s="1458" t="s">
        <v>39</v>
      </c>
      <c r="K181" s="420"/>
      <c r="L181" s="421"/>
      <c r="M181" s="422"/>
      <c r="N181" s="423" t="s">
        <v>896</v>
      </c>
    </row>
    <row r="182" spans="2:14" ht="16.5" customHeight="1">
      <c r="B182" s="31"/>
      <c r="C182" s="1438"/>
      <c r="D182" s="424"/>
      <c r="E182" s="1454"/>
      <c r="F182" s="1427"/>
      <c r="G182" s="1427"/>
      <c r="H182" s="1429"/>
      <c r="I182" s="416"/>
      <c r="J182" s="1459"/>
      <c r="K182" s="424"/>
      <c r="L182" s="425" t="s">
        <v>897</v>
      </c>
      <c r="M182" s="429"/>
      <c r="N182" s="426" t="s">
        <v>898</v>
      </c>
    </row>
    <row r="183" spans="2:14" ht="30" customHeight="1">
      <c r="B183" s="1361"/>
      <c r="C183" s="1426" t="s">
        <v>160</v>
      </c>
      <c r="D183" s="1428"/>
      <c r="E183" s="1460" t="s">
        <v>161</v>
      </c>
      <c r="F183" s="1461"/>
      <c r="G183" s="1462"/>
      <c r="H183" s="1460" t="s">
        <v>162</v>
      </c>
      <c r="I183" s="1461"/>
      <c r="J183" s="1461"/>
      <c r="K183" s="1461"/>
      <c r="L183" s="1461"/>
      <c r="M183" s="1461"/>
      <c r="N183" s="1462"/>
    </row>
    <row r="184" spans="2:14" ht="20.100000000000001" customHeight="1">
      <c r="B184" s="1362"/>
      <c r="C184" s="1411"/>
      <c r="D184" s="1439"/>
      <c r="E184" s="430" t="s">
        <v>163</v>
      </c>
      <c r="F184" s="1394" t="s">
        <v>158</v>
      </c>
      <c r="G184" s="1395"/>
      <c r="H184" s="1396"/>
      <c r="I184" s="1397"/>
      <c r="J184" s="1397"/>
      <c r="K184" s="1397"/>
      <c r="L184" s="1397"/>
      <c r="M184" s="1397"/>
      <c r="N184" s="1398"/>
    </row>
    <row r="185" spans="2:14" ht="20.100000000000001" customHeight="1">
      <c r="B185" s="1362"/>
      <c r="C185" s="1411"/>
      <c r="D185" s="1439"/>
      <c r="E185" s="431" t="s">
        <v>164</v>
      </c>
      <c r="F185" s="1402" t="s">
        <v>158</v>
      </c>
      <c r="G185" s="1403"/>
      <c r="H185" s="1399"/>
      <c r="I185" s="1400"/>
      <c r="J185" s="1400"/>
      <c r="K185" s="1400"/>
      <c r="L185" s="1400"/>
      <c r="M185" s="1400"/>
      <c r="N185" s="1401"/>
    </row>
    <row r="186" spans="2:14" ht="20.100000000000001" customHeight="1">
      <c r="B186" s="1362"/>
      <c r="C186" s="1411"/>
      <c r="D186" s="1439"/>
      <c r="E186" s="430" t="s">
        <v>163</v>
      </c>
      <c r="F186" s="1394" t="s">
        <v>158</v>
      </c>
      <c r="G186" s="1395"/>
      <c r="H186" s="1396"/>
      <c r="I186" s="1397"/>
      <c r="J186" s="1397"/>
      <c r="K186" s="1397"/>
      <c r="L186" s="1397"/>
      <c r="M186" s="1397"/>
      <c r="N186" s="1398"/>
    </row>
    <row r="187" spans="2:14" ht="20.100000000000001" customHeight="1">
      <c r="B187" s="1362"/>
      <c r="C187" s="1411"/>
      <c r="D187" s="1439"/>
      <c r="E187" s="431" t="s">
        <v>164</v>
      </c>
      <c r="F187" s="1402" t="s">
        <v>158</v>
      </c>
      <c r="G187" s="1403"/>
      <c r="H187" s="1399"/>
      <c r="I187" s="1400"/>
      <c r="J187" s="1400"/>
      <c r="K187" s="1400"/>
      <c r="L187" s="1400"/>
      <c r="M187" s="1400"/>
      <c r="N187" s="1401"/>
    </row>
    <row r="188" spans="2:14" ht="20.100000000000001" customHeight="1">
      <c r="B188" s="1362"/>
      <c r="C188" s="1411"/>
      <c r="D188" s="1439"/>
      <c r="E188" s="430" t="s">
        <v>163</v>
      </c>
      <c r="F188" s="1394" t="s">
        <v>158</v>
      </c>
      <c r="G188" s="1395"/>
      <c r="H188" s="1396"/>
      <c r="I188" s="1397"/>
      <c r="J188" s="1397"/>
      <c r="K188" s="1397"/>
      <c r="L188" s="1397"/>
      <c r="M188" s="1397"/>
      <c r="N188" s="1398"/>
    </row>
    <row r="189" spans="2:14" ht="20.100000000000001" customHeight="1">
      <c r="B189" s="1362"/>
      <c r="C189" s="1411"/>
      <c r="D189" s="1439"/>
      <c r="E189" s="431" t="s">
        <v>164</v>
      </c>
      <c r="F189" s="1402" t="s">
        <v>158</v>
      </c>
      <c r="G189" s="1403"/>
      <c r="H189" s="1399"/>
      <c r="I189" s="1400"/>
      <c r="J189" s="1400"/>
      <c r="K189" s="1400"/>
      <c r="L189" s="1400"/>
      <c r="M189" s="1400"/>
      <c r="N189" s="1401"/>
    </row>
    <row r="190" spans="2:14" ht="20.100000000000001" customHeight="1">
      <c r="B190" s="1362"/>
      <c r="C190" s="1411"/>
      <c r="D190" s="1439"/>
      <c r="E190" s="430" t="s">
        <v>163</v>
      </c>
      <c r="F190" s="1394" t="s">
        <v>158</v>
      </c>
      <c r="G190" s="1395"/>
      <c r="H190" s="1396"/>
      <c r="I190" s="1397"/>
      <c r="J190" s="1397"/>
      <c r="K190" s="1397"/>
      <c r="L190" s="1397"/>
      <c r="M190" s="1397"/>
      <c r="N190" s="1398"/>
    </row>
    <row r="191" spans="2:14" ht="20.100000000000001" customHeight="1">
      <c r="B191" s="1362"/>
      <c r="C191" s="1411"/>
      <c r="D191" s="1439"/>
      <c r="E191" s="431" t="s">
        <v>164</v>
      </c>
      <c r="F191" s="1402" t="s">
        <v>158</v>
      </c>
      <c r="G191" s="1403"/>
      <c r="H191" s="1399"/>
      <c r="I191" s="1400"/>
      <c r="J191" s="1400"/>
      <c r="K191" s="1400"/>
      <c r="L191" s="1400"/>
      <c r="M191" s="1400"/>
      <c r="N191" s="1401"/>
    </row>
    <row r="192" spans="2:14" ht="20.100000000000001" customHeight="1">
      <c r="B192" s="1362"/>
      <c r="C192" s="1411"/>
      <c r="D192" s="1439"/>
      <c r="E192" s="430" t="s">
        <v>163</v>
      </c>
      <c r="F192" s="1394" t="s">
        <v>158</v>
      </c>
      <c r="G192" s="1395"/>
      <c r="H192" s="1396"/>
      <c r="I192" s="1397"/>
      <c r="J192" s="1397"/>
      <c r="K192" s="1397"/>
      <c r="L192" s="1397"/>
      <c r="M192" s="1397"/>
      <c r="N192" s="1398"/>
    </row>
    <row r="193" spans="2:14" ht="20.100000000000001" customHeight="1">
      <c r="B193" s="1362"/>
      <c r="C193" s="1411"/>
      <c r="D193" s="1439"/>
      <c r="E193" s="431" t="s">
        <v>164</v>
      </c>
      <c r="F193" s="1402" t="s">
        <v>158</v>
      </c>
      <c r="G193" s="1403"/>
      <c r="H193" s="1399"/>
      <c r="I193" s="1400"/>
      <c r="J193" s="1400"/>
      <c r="K193" s="1400"/>
      <c r="L193" s="1400"/>
      <c r="M193" s="1400"/>
      <c r="N193" s="1401"/>
    </row>
    <row r="194" spans="2:14" ht="20.100000000000001" customHeight="1">
      <c r="B194" s="1362"/>
      <c r="C194" s="1411"/>
      <c r="D194" s="1439"/>
      <c r="E194" s="430" t="s">
        <v>163</v>
      </c>
      <c r="F194" s="1394" t="s">
        <v>158</v>
      </c>
      <c r="G194" s="1395"/>
      <c r="H194" s="1396"/>
      <c r="I194" s="1397"/>
      <c r="J194" s="1397"/>
      <c r="K194" s="1397"/>
      <c r="L194" s="1397"/>
      <c r="M194" s="1397"/>
      <c r="N194" s="1398"/>
    </row>
    <row r="195" spans="2:14" ht="20.100000000000001" customHeight="1">
      <c r="B195" s="1362"/>
      <c r="C195" s="1411"/>
      <c r="D195" s="1439"/>
      <c r="E195" s="431" t="s">
        <v>164</v>
      </c>
      <c r="F195" s="1402" t="s">
        <v>158</v>
      </c>
      <c r="G195" s="1403"/>
      <c r="H195" s="1399"/>
      <c r="I195" s="1400"/>
      <c r="J195" s="1400"/>
      <c r="K195" s="1400"/>
      <c r="L195" s="1400"/>
      <c r="M195" s="1400"/>
      <c r="N195" s="1401"/>
    </row>
    <row r="196" spans="2:14" ht="20.100000000000001" customHeight="1">
      <c r="B196" s="1362"/>
      <c r="C196" s="1411"/>
      <c r="D196" s="1439"/>
      <c r="E196" s="430" t="s">
        <v>163</v>
      </c>
      <c r="F196" s="1394" t="s">
        <v>158</v>
      </c>
      <c r="G196" s="1395"/>
      <c r="H196" s="1396"/>
      <c r="I196" s="1397"/>
      <c r="J196" s="1397"/>
      <c r="K196" s="1397"/>
      <c r="L196" s="1397"/>
      <c r="M196" s="1397"/>
      <c r="N196" s="1398"/>
    </row>
    <row r="197" spans="2:14" ht="20.100000000000001" customHeight="1">
      <c r="B197" s="1362"/>
      <c r="C197" s="1411"/>
      <c r="D197" s="1439"/>
      <c r="E197" s="431" t="s">
        <v>164</v>
      </c>
      <c r="F197" s="1402" t="s">
        <v>158</v>
      </c>
      <c r="G197" s="1403"/>
      <c r="H197" s="1399"/>
      <c r="I197" s="1400"/>
      <c r="J197" s="1400"/>
      <c r="K197" s="1400"/>
      <c r="L197" s="1400"/>
      <c r="M197" s="1400"/>
      <c r="N197" s="1401"/>
    </row>
    <row r="198" spans="2:14" ht="20.100000000000001" customHeight="1">
      <c r="B198" s="1362"/>
      <c r="C198" s="1411"/>
      <c r="D198" s="1439"/>
      <c r="E198" s="430" t="s">
        <v>163</v>
      </c>
      <c r="F198" s="1394" t="s">
        <v>158</v>
      </c>
      <c r="G198" s="1395"/>
      <c r="H198" s="1396"/>
      <c r="I198" s="1397"/>
      <c r="J198" s="1397"/>
      <c r="K198" s="1397"/>
      <c r="L198" s="1397"/>
      <c r="M198" s="1397"/>
      <c r="N198" s="1398"/>
    </row>
    <row r="199" spans="2:14" ht="20.100000000000001" customHeight="1">
      <c r="B199" s="1362"/>
      <c r="C199" s="1411"/>
      <c r="D199" s="1439"/>
      <c r="E199" s="431" t="s">
        <v>164</v>
      </c>
      <c r="F199" s="1402" t="s">
        <v>158</v>
      </c>
      <c r="G199" s="1403"/>
      <c r="H199" s="1399"/>
      <c r="I199" s="1400"/>
      <c r="J199" s="1400"/>
      <c r="K199" s="1400"/>
      <c r="L199" s="1400"/>
      <c r="M199" s="1400"/>
      <c r="N199" s="1401"/>
    </row>
    <row r="200" spans="2:14" ht="20.100000000000001" customHeight="1">
      <c r="B200" s="1362"/>
      <c r="C200" s="1411"/>
      <c r="D200" s="1439"/>
      <c r="E200" s="430" t="s">
        <v>163</v>
      </c>
      <c r="F200" s="1394" t="s">
        <v>158</v>
      </c>
      <c r="G200" s="1395"/>
      <c r="H200" s="1396"/>
      <c r="I200" s="1397"/>
      <c r="J200" s="1397"/>
      <c r="K200" s="1397"/>
      <c r="L200" s="1397"/>
      <c r="M200" s="1397"/>
      <c r="N200" s="1398"/>
    </row>
    <row r="201" spans="2:14" ht="20.100000000000001" customHeight="1">
      <c r="B201" s="1362"/>
      <c r="C201" s="1411"/>
      <c r="D201" s="1439"/>
      <c r="E201" s="431" t="s">
        <v>164</v>
      </c>
      <c r="F201" s="1402" t="s">
        <v>158</v>
      </c>
      <c r="G201" s="1403"/>
      <c r="H201" s="1399"/>
      <c r="I201" s="1400"/>
      <c r="J201" s="1400"/>
      <c r="K201" s="1400"/>
      <c r="L201" s="1400"/>
      <c r="M201" s="1400"/>
      <c r="N201" s="1401"/>
    </row>
    <row r="202" spans="2:14" ht="20.100000000000001" customHeight="1">
      <c r="B202" s="1362"/>
      <c r="C202" s="1411"/>
      <c r="D202" s="1439"/>
      <c r="E202" s="430" t="s">
        <v>163</v>
      </c>
      <c r="F202" s="1394" t="s">
        <v>158</v>
      </c>
      <c r="G202" s="1395"/>
      <c r="H202" s="1396"/>
      <c r="I202" s="1397"/>
      <c r="J202" s="1397"/>
      <c r="K202" s="1397"/>
      <c r="L202" s="1397"/>
      <c r="M202" s="1397"/>
      <c r="N202" s="1398"/>
    </row>
    <row r="203" spans="2:14" ht="20.100000000000001" customHeight="1">
      <c r="B203" s="1363"/>
      <c r="C203" s="1427"/>
      <c r="D203" s="1429"/>
      <c r="E203" s="431" t="s">
        <v>164</v>
      </c>
      <c r="F203" s="1402" t="s">
        <v>158</v>
      </c>
      <c r="G203" s="1403"/>
      <c r="H203" s="1399"/>
      <c r="I203" s="1400"/>
      <c r="J203" s="1400"/>
      <c r="K203" s="1400"/>
      <c r="L203" s="1400"/>
      <c r="M203" s="1400"/>
      <c r="N203" s="1401"/>
    </row>
    <row r="204" spans="2:14" ht="20.100000000000001" customHeight="1">
      <c r="B204" s="21" t="s">
        <v>165</v>
      </c>
      <c r="C204" s="427"/>
      <c r="D204" s="427"/>
      <c r="E204" s="427"/>
      <c r="F204" s="427"/>
      <c r="G204" s="427"/>
      <c r="H204" s="427"/>
      <c r="I204" s="427"/>
      <c r="J204" s="427"/>
      <c r="K204" s="427"/>
      <c r="L204" s="427"/>
      <c r="M204" s="427"/>
      <c r="N204" s="427"/>
    </row>
    <row r="205" spans="2:14" ht="20.100000000000001" customHeight="1">
      <c r="C205" s="1411" t="s">
        <v>257</v>
      </c>
      <c r="D205" s="1411"/>
      <c r="E205" s="1411"/>
      <c r="F205" s="1411"/>
      <c r="G205" s="1411"/>
      <c r="H205" s="427"/>
      <c r="I205" s="427"/>
      <c r="J205" s="427"/>
      <c r="K205" s="427"/>
      <c r="L205" s="427"/>
      <c r="M205" s="427"/>
      <c r="N205" s="427"/>
    </row>
    <row r="206" spans="2:14" ht="20.100000000000001" customHeight="1">
      <c r="C206" s="427"/>
      <c r="D206" s="427"/>
      <c r="E206" s="427"/>
      <c r="F206" s="427"/>
      <c r="G206" s="427"/>
      <c r="H206" s="428" t="s">
        <v>166</v>
      </c>
      <c r="I206" s="427"/>
      <c r="J206" s="1410"/>
      <c r="K206" s="1410"/>
      <c r="L206" s="1410"/>
      <c r="M206" s="1410"/>
      <c r="N206" s="432"/>
    </row>
    <row r="207" spans="2:14">
      <c r="C207" s="427"/>
      <c r="D207" s="427"/>
      <c r="E207" s="427"/>
      <c r="F207" s="427"/>
      <c r="G207" s="427"/>
      <c r="H207" s="427"/>
      <c r="I207" s="427"/>
      <c r="J207" s="427"/>
      <c r="K207" s="427"/>
      <c r="L207" s="427"/>
      <c r="M207" s="427"/>
      <c r="N207" s="427"/>
    </row>
    <row r="208" spans="2:14" s="29" customFormat="1" ht="14.25" customHeight="1">
      <c r="C208" s="27"/>
    </row>
    <row r="209" spans="1:15" s="29" customFormat="1" ht="26.25" customHeight="1">
      <c r="E209" s="1408"/>
      <c r="F209" s="1408"/>
      <c r="G209" s="1408"/>
      <c r="H209" s="1408"/>
      <c r="I209" s="1408"/>
      <c r="J209" s="1408"/>
      <c r="K209" s="1408"/>
      <c r="L209" s="1408"/>
      <c r="M209" s="1408"/>
      <c r="N209" s="1408"/>
    </row>
    <row r="210" spans="1:15" s="29" customFormat="1" ht="26.25" customHeight="1">
      <c r="C210" s="28"/>
      <c r="E210" s="1408"/>
      <c r="F210" s="1408"/>
      <c r="G210" s="1408"/>
      <c r="H210" s="1408"/>
      <c r="I210" s="1408"/>
      <c r="J210" s="1408"/>
      <c r="K210" s="1408"/>
      <c r="L210" s="1408"/>
      <c r="M210" s="1408"/>
      <c r="N210" s="1408"/>
    </row>
    <row r="211" spans="1:15" s="29" customFormat="1" ht="14.25" customHeight="1">
      <c r="C211" s="27"/>
    </row>
    <row r="212" spans="1:15" s="29" customFormat="1" ht="14.25" customHeight="1">
      <c r="C212" s="27"/>
    </row>
    <row r="216" spans="1:15" ht="20.100000000000001" customHeight="1">
      <c r="A216" s="1359"/>
      <c r="B216" s="1359"/>
      <c r="C216" s="1359"/>
      <c r="D216" s="1359"/>
      <c r="E216" s="1359"/>
      <c r="F216" s="1359"/>
      <c r="G216" s="1359"/>
      <c r="H216" s="1359"/>
      <c r="I216" s="1359"/>
      <c r="J216" s="1359"/>
      <c r="K216" s="1359"/>
      <c r="L216" s="1359"/>
      <c r="M216" s="1359"/>
      <c r="N216" s="1359"/>
      <c r="O216" s="1359"/>
    </row>
    <row r="217" spans="1:15" ht="24.95" customHeight="1">
      <c r="B217" s="1153" t="s">
        <v>155</v>
      </c>
      <c r="C217" s="1153"/>
      <c r="D217" s="1153"/>
      <c r="E217" s="1153"/>
      <c r="F217" s="1153"/>
      <c r="G217" s="1153"/>
      <c r="H217" s="1153"/>
      <c r="I217" s="1153"/>
      <c r="J217" s="1153"/>
      <c r="K217" s="1153"/>
      <c r="L217" s="1153"/>
      <c r="M217" s="1153"/>
      <c r="N217" s="1153"/>
    </row>
    <row r="218" spans="1:15" ht="24.95" customHeight="1">
      <c r="B218" s="1360" t="s">
        <v>156</v>
      </c>
      <c r="C218" s="1360"/>
      <c r="D218" s="1360"/>
      <c r="E218" s="1360"/>
      <c r="F218" s="1360"/>
      <c r="G218" s="1360"/>
      <c r="H218" s="1360"/>
      <c r="I218" s="1360"/>
      <c r="J218" s="1360"/>
      <c r="K218" s="1360"/>
      <c r="L218" s="1360"/>
      <c r="M218" s="1360"/>
      <c r="N218" s="1360"/>
    </row>
    <row r="219" spans="1:15" ht="20.100000000000001" customHeight="1">
      <c r="B219" s="1361"/>
      <c r="C219" s="1436" t="s">
        <v>168</v>
      </c>
      <c r="D219" s="1428"/>
      <c r="E219" s="1440"/>
      <c r="F219" s="1441"/>
      <c r="G219" s="1441"/>
      <c r="H219" s="1441"/>
      <c r="I219" s="1441"/>
      <c r="J219" s="1441"/>
      <c r="K219" s="1441"/>
      <c r="L219" s="1441"/>
      <c r="M219" s="1441"/>
      <c r="N219" s="1442"/>
    </row>
    <row r="220" spans="1:15" ht="20.100000000000001" customHeight="1">
      <c r="B220" s="1362"/>
      <c r="C220" s="1437"/>
      <c r="D220" s="1439"/>
      <c r="E220" s="1443"/>
      <c r="F220" s="1444"/>
      <c r="G220" s="1444"/>
      <c r="H220" s="1444"/>
      <c r="I220" s="1444"/>
      <c r="J220" s="1444"/>
      <c r="K220" s="1444"/>
      <c r="L220" s="1444"/>
      <c r="M220" s="1444"/>
      <c r="N220" s="1445"/>
    </row>
    <row r="221" spans="1:15" ht="20.100000000000001" customHeight="1">
      <c r="B221" s="1363"/>
      <c r="C221" s="1438"/>
      <c r="D221" s="1429"/>
      <c r="E221" s="416"/>
      <c r="F221" s="417"/>
      <c r="G221" s="417"/>
      <c r="H221" s="418" t="s">
        <v>13</v>
      </c>
      <c r="I221" s="1446"/>
      <c r="J221" s="1446"/>
      <c r="K221" s="1446"/>
      <c r="L221" s="1446"/>
      <c r="M221" s="1446"/>
      <c r="N221" s="1447"/>
    </row>
    <row r="222" spans="1:15" ht="15" customHeight="1">
      <c r="B222" s="1361"/>
      <c r="C222" s="1448" t="s">
        <v>157</v>
      </c>
      <c r="D222" s="1426"/>
      <c r="E222" s="1450"/>
      <c r="F222" s="1451"/>
      <c r="G222" s="1451"/>
      <c r="H222" s="1452"/>
      <c r="I222" s="1453"/>
      <c r="J222" s="1426" t="s">
        <v>40</v>
      </c>
      <c r="K222" s="1428"/>
      <c r="L222" s="1430"/>
      <c r="M222" s="1431"/>
      <c r="N222" s="1432"/>
    </row>
    <row r="223" spans="1:15" ht="24.95" customHeight="1">
      <c r="B223" s="1363"/>
      <c r="C223" s="1449"/>
      <c r="D223" s="1427"/>
      <c r="E223" s="1455"/>
      <c r="F223" s="1456"/>
      <c r="G223" s="1456"/>
      <c r="H223" s="1457"/>
      <c r="I223" s="1454"/>
      <c r="J223" s="1427"/>
      <c r="K223" s="1429"/>
      <c r="L223" s="1433"/>
      <c r="M223" s="1434"/>
      <c r="N223" s="1435"/>
    </row>
    <row r="224" spans="1:15" ht="18.75" customHeight="1">
      <c r="B224" s="383"/>
      <c r="C224" s="1436" t="s">
        <v>159</v>
      </c>
      <c r="D224" s="421"/>
      <c r="E224" s="1453"/>
      <c r="F224" s="1426"/>
      <c r="G224" s="1426"/>
      <c r="H224" s="1428"/>
      <c r="I224" s="419"/>
      <c r="J224" s="1458" t="s">
        <v>39</v>
      </c>
      <c r="K224" s="420"/>
      <c r="L224" s="421"/>
      <c r="M224" s="422"/>
      <c r="N224" s="423" t="s">
        <v>896</v>
      </c>
    </row>
    <row r="225" spans="2:14" ht="16.5" customHeight="1">
      <c r="B225" s="31"/>
      <c r="C225" s="1438"/>
      <c r="D225" s="424"/>
      <c r="E225" s="1454"/>
      <c r="F225" s="1427"/>
      <c r="G225" s="1427"/>
      <c r="H225" s="1429"/>
      <c r="I225" s="416"/>
      <c r="J225" s="1459"/>
      <c r="K225" s="424"/>
      <c r="L225" s="425" t="s">
        <v>897</v>
      </c>
      <c r="M225" s="429"/>
      <c r="N225" s="426" t="s">
        <v>898</v>
      </c>
    </row>
    <row r="226" spans="2:14" ht="30" customHeight="1">
      <c r="B226" s="1361"/>
      <c r="C226" s="1426" t="s">
        <v>160</v>
      </c>
      <c r="D226" s="1428"/>
      <c r="E226" s="1460" t="s">
        <v>161</v>
      </c>
      <c r="F226" s="1461"/>
      <c r="G226" s="1462"/>
      <c r="H226" s="1460" t="s">
        <v>162</v>
      </c>
      <c r="I226" s="1461"/>
      <c r="J226" s="1461"/>
      <c r="K226" s="1461"/>
      <c r="L226" s="1461"/>
      <c r="M226" s="1461"/>
      <c r="N226" s="1462"/>
    </row>
    <row r="227" spans="2:14" ht="20.100000000000001" customHeight="1">
      <c r="B227" s="1362"/>
      <c r="C227" s="1411"/>
      <c r="D227" s="1439"/>
      <c r="E227" s="430" t="s">
        <v>163</v>
      </c>
      <c r="F227" s="1394" t="s">
        <v>158</v>
      </c>
      <c r="G227" s="1395"/>
      <c r="H227" s="1396"/>
      <c r="I227" s="1397"/>
      <c r="J227" s="1397"/>
      <c r="K227" s="1397"/>
      <c r="L227" s="1397"/>
      <c r="M227" s="1397"/>
      <c r="N227" s="1398"/>
    </row>
    <row r="228" spans="2:14" ht="20.100000000000001" customHeight="1">
      <c r="B228" s="1362"/>
      <c r="C228" s="1411"/>
      <c r="D228" s="1439"/>
      <c r="E228" s="431" t="s">
        <v>164</v>
      </c>
      <c r="F228" s="1402" t="s">
        <v>158</v>
      </c>
      <c r="G228" s="1403"/>
      <c r="H228" s="1399"/>
      <c r="I228" s="1400"/>
      <c r="J228" s="1400"/>
      <c r="K228" s="1400"/>
      <c r="L228" s="1400"/>
      <c r="M228" s="1400"/>
      <c r="N228" s="1401"/>
    </row>
    <row r="229" spans="2:14" ht="20.100000000000001" customHeight="1">
      <c r="B229" s="1362"/>
      <c r="C229" s="1411"/>
      <c r="D229" s="1439"/>
      <c r="E229" s="430" t="s">
        <v>163</v>
      </c>
      <c r="F229" s="1394" t="s">
        <v>158</v>
      </c>
      <c r="G229" s="1395"/>
      <c r="H229" s="1396"/>
      <c r="I229" s="1397"/>
      <c r="J229" s="1397"/>
      <c r="K229" s="1397"/>
      <c r="L229" s="1397"/>
      <c r="M229" s="1397"/>
      <c r="N229" s="1398"/>
    </row>
    <row r="230" spans="2:14" ht="20.100000000000001" customHeight="1">
      <c r="B230" s="1362"/>
      <c r="C230" s="1411"/>
      <c r="D230" s="1439"/>
      <c r="E230" s="431" t="s">
        <v>164</v>
      </c>
      <c r="F230" s="1402" t="s">
        <v>158</v>
      </c>
      <c r="G230" s="1403"/>
      <c r="H230" s="1399"/>
      <c r="I230" s="1400"/>
      <c r="J230" s="1400"/>
      <c r="K230" s="1400"/>
      <c r="L230" s="1400"/>
      <c r="M230" s="1400"/>
      <c r="N230" s="1401"/>
    </row>
    <row r="231" spans="2:14" ht="20.100000000000001" customHeight="1">
      <c r="B231" s="1362"/>
      <c r="C231" s="1411"/>
      <c r="D231" s="1439"/>
      <c r="E231" s="430" t="s">
        <v>163</v>
      </c>
      <c r="F231" s="1394" t="s">
        <v>158</v>
      </c>
      <c r="G231" s="1395"/>
      <c r="H231" s="1396"/>
      <c r="I231" s="1397"/>
      <c r="J231" s="1397"/>
      <c r="K231" s="1397"/>
      <c r="L231" s="1397"/>
      <c r="M231" s="1397"/>
      <c r="N231" s="1398"/>
    </row>
    <row r="232" spans="2:14" ht="20.100000000000001" customHeight="1">
      <c r="B232" s="1362"/>
      <c r="C232" s="1411"/>
      <c r="D232" s="1439"/>
      <c r="E232" s="431" t="s">
        <v>164</v>
      </c>
      <c r="F232" s="1402" t="s">
        <v>158</v>
      </c>
      <c r="G232" s="1403"/>
      <c r="H232" s="1399"/>
      <c r="I232" s="1400"/>
      <c r="J232" s="1400"/>
      <c r="K232" s="1400"/>
      <c r="L232" s="1400"/>
      <c r="M232" s="1400"/>
      <c r="N232" s="1401"/>
    </row>
    <row r="233" spans="2:14" ht="20.100000000000001" customHeight="1">
      <c r="B233" s="1362"/>
      <c r="C233" s="1411"/>
      <c r="D233" s="1439"/>
      <c r="E233" s="430" t="s">
        <v>163</v>
      </c>
      <c r="F233" s="1394" t="s">
        <v>158</v>
      </c>
      <c r="G233" s="1395"/>
      <c r="H233" s="1396"/>
      <c r="I233" s="1397"/>
      <c r="J233" s="1397"/>
      <c r="K233" s="1397"/>
      <c r="L233" s="1397"/>
      <c r="M233" s="1397"/>
      <c r="N233" s="1398"/>
    </row>
    <row r="234" spans="2:14" ht="20.100000000000001" customHeight="1">
      <c r="B234" s="1362"/>
      <c r="C234" s="1411"/>
      <c r="D234" s="1439"/>
      <c r="E234" s="431" t="s">
        <v>164</v>
      </c>
      <c r="F234" s="1402" t="s">
        <v>158</v>
      </c>
      <c r="G234" s="1403"/>
      <c r="H234" s="1399"/>
      <c r="I234" s="1400"/>
      <c r="J234" s="1400"/>
      <c r="K234" s="1400"/>
      <c r="L234" s="1400"/>
      <c r="M234" s="1400"/>
      <c r="N234" s="1401"/>
    </row>
    <row r="235" spans="2:14" ht="20.100000000000001" customHeight="1">
      <c r="B235" s="1362"/>
      <c r="C235" s="1411"/>
      <c r="D235" s="1439"/>
      <c r="E235" s="430" t="s">
        <v>163</v>
      </c>
      <c r="F235" s="1394" t="s">
        <v>158</v>
      </c>
      <c r="G235" s="1395"/>
      <c r="H235" s="1396"/>
      <c r="I235" s="1397"/>
      <c r="J235" s="1397"/>
      <c r="K235" s="1397"/>
      <c r="L235" s="1397"/>
      <c r="M235" s="1397"/>
      <c r="N235" s="1398"/>
    </row>
    <row r="236" spans="2:14" ht="20.100000000000001" customHeight="1">
      <c r="B236" s="1362"/>
      <c r="C236" s="1411"/>
      <c r="D236" s="1439"/>
      <c r="E236" s="431" t="s">
        <v>164</v>
      </c>
      <c r="F236" s="1402" t="s">
        <v>158</v>
      </c>
      <c r="G236" s="1403"/>
      <c r="H236" s="1399"/>
      <c r="I236" s="1400"/>
      <c r="J236" s="1400"/>
      <c r="K236" s="1400"/>
      <c r="L236" s="1400"/>
      <c r="M236" s="1400"/>
      <c r="N236" s="1401"/>
    </row>
    <row r="237" spans="2:14" ht="20.100000000000001" customHeight="1">
      <c r="B237" s="1362"/>
      <c r="C237" s="1411"/>
      <c r="D237" s="1439"/>
      <c r="E237" s="430" t="s">
        <v>163</v>
      </c>
      <c r="F237" s="1394" t="s">
        <v>158</v>
      </c>
      <c r="G237" s="1395"/>
      <c r="H237" s="1396"/>
      <c r="I237" s="1397"/>
      <c r="J237" s="1397"/>
      <c r="K237" s="1397"/>
      <c r="L237" s="1397"/>
      <c r="M237" s="1397"/>
      <c r="N237" s="1398"/>
    </row>
    <row r="238" spans="2:14" ht="20.100000000000001" customHeight="1">
      <c r="B238" s="1362"/>
      <c r="C238" s="1411"/>
      <c r="D238" s="1439"/>
      <c r="E238" s="431" t="s">
        <v>164</v>
      </c>
      <c r="F238" s="1402" t="s">
        <v>158</v>
      </c>
      <c r="G238" s="1403"/>
      <c r="H238" s="1399"/>
      <c r="I238" s="1400"/>
      <c r="J238" s="1400"/>
      <c r="K238" s="1400"/>
      <c r="L238" s="1400"/>
      <c r="M238" s="1400"/>
      <c r="N238" s="1401"/>
    </row>
    <row r="239" spans="2:14" ht="20.100000000000001" customHeight="1">
      <c r="B239" s="1362"/>
      <c r="C239" s="1411"/>
      <c r="D239" s="1439"/>
      <c r="E239" s="430" t="s">
        <v>163</v>
      </c>
      <c r="F239" s="1394" t="s">
        <v>158</v>
      </c>
      <c r="G239" s="1395"/>
      <c r="H239" s="1396"/>
      <c r="I239" s="1397"/>
      <c r="J239" s="1397"/>
      <c r="K239" s="1397"/>
      <c r="L239" s="1397"/>
      <c r="M239" s="1397"/>
      <c r="N239" s="1398"/>
    </row>
    <row r="240" spans="2:14" ht="20.100000000000001" customHeight="1">
      <c r="B240" s="1362"/>
      <c r="C240" s="1411"/>
      <c r="D240" s="1439"/>
      <c r="E240" s="431" t="s">
        <v>164</v>
      </c>
      <c r="F240" s="1402" t="s">
        <v>158</v>
      </c>
      <c r="G240" s="1403"/>
      <c r="H240" s="1399"/>
      <c r="I240" s="1400"/>
      <c r="J240" s="1400"/>
      <c r="K240" s="1400"/>
      <c r="L240" s="1400"/>
      <c r="M240" s="1400"/>
      <c r="N240" s="1401"/>
    </row>
    <row r="241" spans="2:14" ht="20.100000000000001" customHeight="1">
      <c r="B241" s="1362"/>
      <c r="C241" s="1411"/>
      <c r="D241" s="1439"/>
      <c r="E241" s="430" t="s">
        <v>163</v>
      </c>
      <c r="F241" s="1394" t="s">
        <v>158</v>
      </c>
      <c r="G241" s="1395"/>
      <c r="H241" s="1396"/>
      <c r="I241" s="1397"/>
      <c r="J241" s="1397"/>
      <c r="K241" s="1397"/>
      <c r="L241" s="1397"/>
      <c r="M241" s="1397"/>
      <c r="N241" s="1398"/>
    </row>
    <row r="242" spans="2:14" ht="20.100000000000001" customHeight="1">
      <c r="B242" s="1362"/>
      <c r="C242" s="1411"/>
      <c r="D242" s="1439"/>
      <c r="E242" s="431" t="s">
        <v>164</v>
      </c>
      <c r="F242" s="1402" t="s">
        <v>158</v>
      </c>
      <c r="G242" s="1403"/>
      <c r="H242" s="1399"/>
      <c r="I242" s="1400"/>
      <c r="J242" s="1400"/>
      <c r="K242" s="1400"/>
      <c r="L242" s="1400"/>
      <c r="M242" s="1400"/>
      <c r="N242" s="1401"/>
    </row>
    <row r="243" spans="2:14" ht="20.100000000000001" customHeight="1">
      <c r="B243" s="1362"/>
      <c r="C243" s="1411"/>
      <c r="D243" s="1439"/>
      <c r="E243" s="430" t="s">
        <v>163</v>
      </c>
      <c r="F243" s="1394" t="s">
        <v>158</v>
      </c>
      <c r="G243" s="1395"/>
      <c r="H243" s="1396"/>
      <c r="I243" s="1397"/>
      <c r="J243" s="1397"/>
      <c r="K243" s="1397"/>
      <c r="L243" s="1397"/>
      <c r="M243" s="1397"/>
      <c r="N243" s="1398"/>
    </row>
    <row r="244" spans="2:14" ht="20.100000000000001" customHeight="1">
      <c r="B244" s="1362"/>
      <c r="C244" s="1411"/>
      <c r="D244" s="1439"/>
      <c r="E244" s="431" t="s">
        <v>164</v>
      </c>
      <c r="F244" s="1402" t="s">
        <v>158</v>
      </c>
      <c r="G244" s="1403"/>
      <c r="H244" s="1399"/>
      <c r="I244" s="1400"/>
      <c r="J244" s="1400"/>
      <c r="K244" s="1400"/>
      <c r="L244" s="1400"/>
      <c r="M244" s="1400"/>
      <c r="N244" s="1401"/>
    </row>
    <row r="245" spans="2:14" ht="20.100000000000001" customHeight="1">
      <c r="B245" s="1362"/>
      <c r="C245" s="1411"/>
      <c r="D245" s="1439"/>
      <c r="E245" s="430" t="s">
        <v>163</v>
      </c>
      <c r="F245" s="1394" t="s">
        <v>158</v>
      </c>
      <c r="G245" s="1395"/>
      <c r="H245" s="1396"/>
      <c r="I245" s="1397"/>
      <c r="J245" s="1397"/>
      <c r="K245" s="1397"/>
      <c r="L245" s="1397"/>
      <c r="M245" s="1397"/>
      <c r="N245" s="1398"/>
    </row>
    <row r="246" spans="2:14" ht="20.100000000000001" customHeight="1">
      <c r="B246" s="1363"/>
      <c r="C246" s="1427"/>
      <c r="D246" s="1429"/>
      <c r="E246" s="431" t="s">
        <v>164</v>
      </c>
      <c r="F246" s="1402" t="s">
        <v>158</v>
      </c>
      <c r="G246" s="1403"/>
      <c r="H246" s="1399"/>
      <c r="I246" s="1400"/>
      <c r="J246" s="1400"/>
      <c r="K246" s="1400"/>
      <c r="L246" s="1400"/>
      <c r="M246" s="1400"/>
      <c r="N246" s="1401"/>
    </row>
    <row r="247" spans="2:14" ht="20.100000000000001" customHeight="1">
      <c r="B247" s="21" t="s">
        <v>165</v>
      </c>
      <c r="C247" s="427"/>
      <c r="D247" s="427"/>
      <c r="E247" s="427"/>
      <c r="F247" s="427"/>
      <c r="G247" s="427"/>
      <c r="H247" s="427"/>
      <c r="I247" s="427"/>
      <c r="J247" s="427"/>
      <c r="K247" s="427"/>
      <c r="L247" s="427"/>
      <c r="M247" s="427"/>
      <c r="N247" s="427"/>
    </row>
    <row r="248" spans="2:14" ht="20.100000000000001" customHeight="1">
      <c r="C248" s="1411" t="s">
        <v>257</v>
      </c>
      <c r="D248" s="1411"/>
      <c r="E248" s="1411"/>
      <c r="F248" s="1411"/>
      <c r="G248" s="1411"/>
      <c r="H248" s="427"/>
      <c r="I248" s="427"/>
      <c r="J248" s="427"/>
      <c r="K248" s="427"/>
      <c r="L248" s="427"/>
      <c r="M248" s="427"/>
      <c r="N248" s="427"/>
    </row>
    <row r="249" spans="2:14" ht="20.100000000000001" customHeight="1">
      <c r="C249" s="427"/>
      <c r="D249" s="427"/>
      <c r="E249" s="427"/>
      <c r="F249" s="427"/>
      <c r="G249" s="427"/>
      <c r="H249" s="428" t="s">
        <v>166</v>
      </c>
      <c r="I249" s="427"/>
      <c r="J249" s="1410"/>
      <c r="K249" s="1410"/>
      <c r="L249" s="1410"/>
      <c r="M249" s="1410"/>
      <c r="N249" s="432"/>
    </row>
    <row r="250" spans="2:14">
      <c r="C250" s="427"/>
      <c r="D250" s="427"/>
      <c r="E250" s="427"/>
      <c r="F250" s="427"/>
      <c r="G250" s="427"/>
      <c r="H250" s="427"/>
      <c r="I250" s="427"/>
      <c r="J250" s="427"/>
      <c r="K250" s="427"/>
      <c r="L250" s="427"/>
      <c r="M250" s="427"/>
      <c r="N250" s="427"/>
    </row>
    <row r="251" spans="2:14" s="29" customFormat="1" ht="14.25" customHeight="1">
      <c r="C251" s="433"/>
      <c r="D251" s="434"/>
      <c r="E251" s="434"/>
      <c r="F251" s="434"/>
      <c r="G251" s="434"/>
      <c r="H251" s="434"/>
      <c r="I251" s="434"/>
      <c r="J251" s="434"/>
      <c r="K251" s="434"/>
      <c r="L251" s="434"/>
      <c r="M251" s="434"/>
      <c r="N251" s="434"/>
    </row>
    <row r="252" spans="2:14" s="29" customFormat="1" ht="26.25" customHeight="1">
      <c r="E252" s="1408"/>
      <c r="F252" s="1408"/>
      <c r="G252" s="1408"/>
      <c r="H252" s="1408"/>
      <c r="I252" s="1408"/>
      <c r="J252" s="1408"/>
      <c r="K252" s="1408"/>
      <c r="L252" s="1408"/>
      <c r="M252" s="1408"/>
      <c r="N252" s="1408"/>
    </row>
    <row r="253" spans="2:14" s="29" customFormat="1" ht="26.25" customHeight="1">
      <c r="C253" s="28"/>
      <c r="E253" s="1408"/>
      <c r="F253" s="1408"/>
      <c r="G253" s="1408"/>
      <c r="H253" s="1408"/>
      <c r="I253" s="1408"/>
      <c r="J253" s="1408"/>
      <c r="K253" s="1408"/>
      <c r="L253" s="1408"/>
      <c r="M253" s="1408"/>
      <c r="N253" s="1408"/>
    </row>
    <row r="254" spans="2:14" s="29" customFormat="1" ht="14.25" customHeight="1">
      <c r="C254" s="27"/>
    </row>
    <row r="255" spans="2:14" s="29" customFormat="1" ht="14.25" customHeight="1">
      <c r="C255" s="27"/>
    </row>
    <row r="259" spans="1:15" ht="20.100000000000001" customHeight="1">
      <c r="A259" s="1359"/>
      <c r="B259" s="1359"/>
      <c r="C259" s="1359"/>
      <c r="D259" s="1359"/>
      <c r="E259" s="1359"/>
      <c r="F259" s="1359"/>
      <c r="G259" s="1359"/>
      <c r="H259" s="1359"/>
      <c r="I259" s="1359"/>
      <c r="J259" s="1359"/>
      <c r="K259" s="1359"/>
      <c r="L259" s="1359"/>
      <c r="M259" s="1359"/>
      <c r="N259" s="1359"/>
      <c r="O259" s="1359"/>
    </row>
    <row r="260" spans="1:15" ht="24.95" customHeight="1">
      <c r="B260" s="1153" t="s">
        <v>155</v>
      </c>
      <c r="C260" s="1153"/>
      <c r="D260" s="1153"/>
      <c r="E260" s="1153"/>
      <c r="F260" s="1153"/>
      <c r="G260" s="1153"/>
      <c r="H260" s="1153"/>
      <c r="I260" s="1153"/>
      <c r="J260" s="1153"/>
      <c r="K260" s="1153"/>
      <c r="L260" s="1153"/>
      <c r="M260" s="1153"/>
      <c r="N260" s="1153"/>
    </row>
    <row r="261" spans="1:15" ht="24.95" customHeight="1">
      <c r="B261" s="1360" t="s">
        <v>156</v>
      </c>
      <c r="C261" s="1360"/>
      <c r="D261" s="1360"/>
      <c r="E261" s="1360"/>
      <c r="F261" s="1360"/>
      <c r="G261" s="1360"/>
      <c r="H261" s="1360"/>
      <c r="I261" s="1360"/>
      <c r="J261" s="1360"/>
      <c r="K261" s="1360"/>
      <c r="L261" s="1360"/>
      <c r="M261" s="1360"/>
      <c r="N261" s="1360"/>
    </row>
    <row r="262" spans="1:15" ht="20.100000000000001" customHeight="1">
      <c r="B262" s="1361"/>
      <c r="C262" s="1436" t="s">
        <v>168</v>
      </c>
      <c r="D262" s="1428"/>
      <c r="E262" s="1440"/>
      <c r="F262" s="1441"/>
      <c r="G262" s="1441"/>
      <c r="H262" s="1441"/>
      <c r="I262" s="1441"/>
      <c r="J262" s="1441"/>
      <c r="K262" s="1441"/>
      <c r="L262" s="1441"/>
      <c r="M262" s="1441"/>
      <c r="N262" s="1442"/>
    </row>
    <row r="263" spans="1:15" ht="20.100000000000001" customHeight="1">
      <c r="B263" s="1362"/>
      <c r="C263" s="1437"/>
      <c r="D263" s="1439"/>
      <c r="E263" s="1443"/>
      <c r="F263" s="1444"/>
      <c r="G263" s="1444"/>
      <c r="H263" s="1444"/>
      <c r="I263" s="1444"/>
      <c r="J263" s="1444"/>
      <c r="K263" s="1444"/>
      <c r="L263" s="1444"/>
      <c r="M263" s="1444"/>
      <c r="N263" s="1445"/>
    </row>
    <row r="264" spans="1:15" ht="20.100000000000001" customHeight="1">
      <c r="B264" s="1363"/>
      <c r="C264" s="1438"/>
      <c r="D264" s="1429"/>
      <c r="E264" s="416"/>
      <c r="F264" s="417"/>
      <c r="G264" s="417"/>
      <c r="H264" s="418" t="s">
        <v>13</v>
      </c>
      <c r="I264" s="1446"/>
      <c r="J264" s="1446"/>
      <c r="K264" s="1446"/>
      <c r="L264" s="1446"/>
      <c r="M264" s="1446"/>
      <c r="N264" s="1447"/>
    </row>
    <row r="265" spans="1:15" ht="15" customHeight="1">
      <c r="B265" s="1361"/>
      <c r="C265" s="1448" t="s">
        <v>157</v>
      </c>
      <c r="D265" s="1426"/>
      <c r="E265" s="1450"/>
      <c r="F265" s="1451"/>
      <c r="G265" s="1451"/>
      <c r="H265" s="1452"/>
      <c r="I265" s="1453"/>
      <c r="J265" s="1426" t="s">
        <v>40</v>
      </c>
      <c r="K265" s="1428"/>
      <c r="L265" s="1430"/>
      <c r="M265" s="1431"/>
      <c r="N265" s="1432"/>
    </row>
    <row r="266" spans="1:15" ht="24.95" customHeight="1">
      <c r="B266" s="1363"/>
      <c r="C266" s="1449"/>
      <c r="D266" s="1427"/>
      <c r="E266" s="1455"/>
      <c r="F266" s="1456"/>
      <c r="G266" s="1456"/>
      <c r="H266" s="1457"/>
      <c r="I266" s="1454"/>
      <c r="J266" s="1427"/>
      <c r="K266" s="1429"/>
      <c r="L266" s="1433"/>
      <c r="M266" s="1434"/>
      <c r="N266" s="1435"/>
    </row>
    <row r="267" spans="1:15" ht="18.75" customHeight="1">
      <c r="B267" s="383"/>
      <c r="C267" s="1436" t="s">
        <v>159</v>
      </c>
      <c r="D267" s="421"/>
      <c r="E267" s="1453"/>
      <c r="F267" s="1426"/>
      <c r="G267" s="1426"/>
      <c r="H267" s="1428"/>
      <c r="I267" s="419"/>
      <c r="J267" s="1458" t="s">
        <v>39</v>
      </c>
      <c r="K267" s="420"/>
      <c r="L267" s="421"/>
      <c r="M267" s="422"/>
      <c r="N267" s="423" t="s">
        <v>896</v>
      </c>
    </row>
    <row r="268" spans="1:15" ht="16.5" customHeight="1">
      <c r="B268" s="31"/>
      <c r="C268" s="1438"/>
      <c r="D268" s="424"/>
      <c r="E268" s="1454"/>
      <c r="F268" s="1427"/>
      <c r="G268" s="1427"/>
      <c r="H268" s="1429"/>
      <c r="I268" s="416"/>
      <c r="J268" s="1459"/>
      <c r="K268" s="424"/>
      <c r="L268" s="425" t="s">
        <v>897</v>
      </c>
      <c r="M268" s="429"/>
      <c r="N268" s="426" t="s">
        <v>898</v>
      </c>
    </row>
    <row r="269" spans="1:15" ht="30" customHeight="1">
      <c r="B269" s="1361"/>
      <c r="C269" s="1426" t="s">
        <v>160</v>
      </c>
      <c r="D269" s="1428"/>
      <c r="E269" s="1460" t="s">
        <v>161</v>
      </c>
      <c r="F269" s="1461"/>
      <c r="G269" s="1462"/>
      <c r="H269" s="1460" t="s">
        <v>162</v>
      </c>
      <c r="I269" s="1461"/>
      <c r="J269" s="1461"/>
      <c r="K269" s="1461"/>
      <c r="L269" s="1461"/>
      <c r="M269" s="1461"/>
      <c r="N269" s="1462"/>
    </row>
    <row r="270" spans="1:15" ht="20.100000000000001" customHeight="1">
      <c r="B270" s="1362"/>
      <c r="C270" s="1411"/>
      <c r="D270" s="1439"/>
      <c r="E270" s="430" t="s">
        <v>163</v>
      </c>
      <c r="F270" s="1394" t="s">
        <v>158</v>
      </c>
      <c r="G270" s="1395"/>
      <c r="H270" s="1396"/>
      <c r="I270" s="1397"/>
      <c r="J270" s="1397"/>
      <c r="K270" s="1397"/>
      <c r="L270" s="1397"/>
      <c r="M270" s="1397"/>
      <c r="N270" s="1398"/>
    </row>
    <row r="271" spans="1:15" ht="20.100000000000001" customHeight="1">
      <c r="B271" s="1362"/>
      <c r="C271" s="1411"/>
      <c r="D271" s="1439"/>
      <c r="E271" s="431" t="s">
        <v>164</v>
      </c>
      <c r="F271" s="1402" t="s">
        <v>158</v>
      </c>
      <c r="G271" s="1403"/>
      <c r="H271" s="1399"/>
      <c r="I271" s="1400"/>
      <c r="J271" s="1400"/>
      <c r="K271" s="1400"/>
      <c r="L271" s="1400"/>
      <c r="M271" s="1400"/>
      <c r="N271" s="1401"/>
    </row>
    <row r="272" spans="1:15" ht="20.100000000000001" customHeight="1">
      <c r="B272" s="1362"/>
      <c r="C272" s="1411"/>
      <c r="D272" s="1439"/>
      <c r="E272" s="430" t="s">
        <v>163</v>
      </c>
      <c r="F272" s="1394" t="s">
        <v>158</v>
      </c>
      <c r="G272" s="1395"/>
      <c r="H272" s="1396"/>
      <c r="I272" s="1397"/>
      <c r="J272" s="1397"/>
      <c r="K272" s="1397"/>
      <c r="L272" s="1397"/>
      <c r="M272" s="1397"/>
      <c r="N272" s="1398"/>
    </row>
    <row r="273" spans="2:14" ht="20.100000000000001" customHeight="1">
      <c r="B273" s="1362"/>
      <c r="C273" s="1411"/>
      <c r="D273" s="1439"/>
      <c r="E273" s="431" t="s">
        <v>164</v>
      </c>
      <c r="F273" s="1402" t="s">
        <v>158</v>
      </c>
      <c r="G273" s="1403"/>
      <c r="H273" s="1399"/>
      <c r="I273" s="1400"/>
      <c r="J273" s="1400"/>
      <c r="K273" s="1400"/>
      <c r="L273" s="1400"/>
      <c r="M273" s="1400"/>
      <c r="N273" s="1401"/>
    </row>
    <row r="274" spans="2:14" ht="20.100000000000001" customHeight="1">
      <c r="B274" s="1362"/>
      <c r="C274" s="1411"/>
      <c r="D274" s="1439"/>
      <c r="E274" s="430" t="s">
        <v>163</v>
      </c>
      <c r="F274" s="1394" t="s">
        <v>158</v>
      </c>
      <c r="G274" s="1395"/>
      <c r="H274" s="1396"/>
      <c r="I274" s="1397"/>
      <c r="J274" s="1397"/>
      <c r="K274" s="1397"/>
      <c r="L274" s="1397"/>
      <c r="M274" s="1397"/>
      <c r="N274" s="1398"/>
    </row>
    <row r="275" spans="2:14" ht="20.100000000000001" customHeight="1">
      <c r="B275" s="1362"/>
      <c r="C275" s="1411"/>
      <c r="D275" s="1439"/>
      <c r="E275" s="431" t="s">
        <v>164</v>
      </c>
      <c r="F275" s="1402" t="s">
        <v>158</v>
      </c>
      <c r="G275" s="1403"/>
      <c r="H275" s="1399"/>
      <c r="I275" s="1400"/>
      <c r="J275" s="1400"/>
      <c r="K275" s="1400"/>
      <c r="L275" s="1400"/>
      <c r="M275" s="1400"/>
      <c r="N275" s="1401"/>
    </row>
    <row r="276" spans="2:14" ht="20.100000000000001" customHeight="1">
      <c r="B276" s="1362"/>
      <c r="C276" s="1411"/>
      <c r="D276" s="1439"/>
      <c r="E276" s="430" t="s">
        <v>163</v>
      </c>
      <c r="F276" s="1394" t="s">
        <v>158</v>
      </c>
      <c r="G276" s="1395"/>
      <c r="H276" s="1396"/>
      <c r="I276" s="1397"/>
      <c r="J276" s="1397"/>
      <c r="K276" s="1397"/>
      <c r="L276" s="1397"/>
      <c r="M276" s="1397"/>
      <c r="N276" s="1398"/>
    </row>
    <row r="277" spans="2:14" ht="20.100000000000001" customHeight="1">
      <c r="B277" s="1362"/>
      <c r="C277" s="1411"/>
      <c r="D277" s="1439"/>
      <c r="E277" s="431" t="s">
        <v>164</v>
      </c>
      <c r="F277" s="1402" t="s">
        <v>158</v>
      </c>
      <c r="G277" s="1403"/>
      <c r="H277" s="1399"/>
      <c r="I277" s="1400"/>
      <c r="J277" s="1400"/>
      <c r="K277" s="1400"/>
      <c r="L277" s="1400"/>
      <c r="M277" s="1400"/>
      <c r="N277" s="1401"/>
    </row>
    <row r="278" spans="2:14" ht="20.100000000000001" customHeight="1">
      <c r="B278" s="1362"/>
      <c r="C278" s="1411"/>
      <c r="D278" s="1439"/>
      <c r="E278" s="430" t="s">
        <v>163</v>
      </c>
      <c r="F278" s="1394" t="s">
        <v>158</v>
      </c>
      <c r="G278" s="1395"/>
      <c r="H278" s="1396"/>
      <c r="I278" s="1397"/>
      <c r="J278" s="1397"/>
      <c r="K278" s="1397"/>
      <c r="L278" s="1397"/>
      <c r="M278" s="1397"/>
      <c r="N278" s="1398"/>
    </row>
    <row r="279" spans="2:14" ht="20.100000000000001" customHeight="1">
      <c r="B279" s="1362"/>
      <c r="C279" s="1411"/>
      <c r="D279" s="1439"/>
      <c r="E279" s="431" t="s">
        <v>164</v>
      </c>
      <c r="F279" s="1402" t="s">
        <v>158</v>
      </c>
      <c r="G279" s="1403"/>
      <c r="H279" s="1399"/>
      <c r="I279" s="1400"/>
      <c r="J279" s="1400"/>
      <c r="K279" s="1400"/>
      <c r="L279" s="1400"/>
      <c r="M279" s="1400"/>
      <c r="N279" s="1401"/>
    </row>
    <row r="280" spans="2:14" ht="20.100000000000001" customHeight="1">
      <c r="B280" s="1362"/>
      <c r="C280" s="1411"/>
      <c r="D280" s="1439"/>
      <c r="E280" s="430" t="s">
        <v>163</v>
      </c>
      <c r="F280" s="1394" t="s">
        <v>158</v>
      </c>
      <c r="G280" s="1395"/>
      <c r="H280" s="1396"/>
      <c r="I280" s="1397"/>
      <c r="J280" s="1397"/>
      <c r="K280" s="1397"/>
      <c r="L280" s="1397"/>
      <c r="M280" s="1397"/>
      <c r="N280" s="1398"/>
    </row>
    <row r="281" spans="2:14" ht="20.100000000000001" customHeight="1">
      <c r="B281" s="1362"/>
      <c r="C281" s="1411"/>
      <c r="D281" s="1439"/>
      <c r="E281" s="431" t="s">
        <v>164</v>
      </c>
      <c r="F281" s="1402" t="s">
        <v>158</v>
      </c>
      <c r="G281" s="1403"/>
      <c r="H281" s="1399"/>
      <c r="I281" s="1400"/>
      <c r="J281" s="1400"/>
      <c r="K281" s="1400"/>
      <c r="L281" s="1400"/>
      <c r="M281" s="1400"/>
      <c r="N281" s="1401"/>
    </row>
    <row r="282" spans="2:14" ht="20.100000000000001" customHeight="1">
      <c r="B282" s="1362"/>
      <c r="C282" s="1411"/>
      <c r="D282" s="1439"/>
      <c r="E282" s="430" t="s">
        <v>163</v>
      </c>
      <c r="F282" s="1394" t="s">
        <v>158</v>
      </c>
      <c r="G282" s="1395"/>
      <c r="H282" s="1396"/>
      <c r="I282" s="1397"/>
      <c r="J282" s="1397"/>
      <c r="K282" s="1397"/>
      <c r="L282" s="1397"/>
      <c r="M282" s="1397"/>
      <c r="N282" s="1398"/>
    </row>
    <row r="283" spans="2:14" ht="20.100000000000001" customHeight="1">
      <c r="B283" s="1362"/>
      <c r="C283" s="1411"/>
      <c r="D283" s="1439"/>
      <c r="E283" s="431" t="s">
        <v>164</v>
      </c>
      <c r="F283" s="1402" t="s">
        <v>158</v>
      </c>
      <c r="G283" s="1403"/>
      <c r="H283" s="1399"/>
      <c r="I283" s="1400"/>
      <c r="J283" s="1400"/>
      <c r="K283" s="1400"/>
      <c r="L283" s="1400"/>
      <c r="M283" s="1400"/>
      <c r="N283" s="1401"/>
    </row>
    <row r="284" spans="2:14" ht="20.100000000000001" customHeight="1">
      <c r="B284" s="1362"/>
      <c r="C284" s="1411"/>
      <c r="D284" s="1439"/>
      <c r="E284" s="430" t="s">
        <v>163</v>
      </c>
      <c r="F284" s="1394" t="s">
        <v>158</v>
      </c>
      <c r="G284" s="1395"/>
      <c r="H284" s="1396"/>
      <c r="I284" s="1397"/>
      <c r="J284" s="1397"/>
      <c r="K284" s="1397"/>
      <c r="L284" s="1397"/>
      <c r="M284" s="1397"/>
      <c r="N284" s="1398"/>
    </row>
    <row r="285" spans="2:14" ht="20.100000000000001" customHeight="1">
      <c r="B285" s="1362"/>
      <c r="C285" s="1411"/>
      <c r="D285" s="1439"/>
      <c r="E285" s="431" t="s">
        <v>164</v>
      </c>
      <c r="F285" s="1402" t="s">
        <v>158</v>
      </c>
      <c r="G285" s="1403"/>
      <c r="H285" s="1399"/>
      <c r="I285" s="1400"/>
      <c r="J285" s="1400"/>
      <c r="K285" s="1400"/>
      <c r="L285" s="1400"/>
      <c r="M285" s="1400"/>
      <c r="N285" s="1401"/>
    </row>
    <row r="286" spans="2:14" ht="20.100000000000001" customHeight="1">
      <c r="B286" s="1362"/>
      <c r="C286" s="1411"/>
      <c r="D286" s="1439"/>
      <c r="E286" s="430" t="s">
        <v>163</v>
      </c>
      <c r="F286" s="1394" t="s">
        <v>158</v>
      </c>
      <c r="G286" s="1395"/>
      <c r="H286" s="1396"/>
      <c r="I286" s="1397"/>
      <c r="J286" s="1397"/>
      <c r="K286" s="1397"/>
      <c r="L286" s="1397"/>
      <c r="M286" s="1397"/>
      <c r="N286" s="1398"/>
    </row>
    <row r="287" spans="2:14" ht="20.100000000000001" customHeight="1">
      <c r="B287" s="1362"/>
      <c r="C287" s="1411"/>
      <c r="D287" s="1439"/>
      <c r="E287" s="431" t="s">
        <v>164</v>
      </c>
      <c r="F287" s="1402" t="s">
        <v>158</v>
      </c>
      <c r="G287" s="1403"/>
      <c r="H287" s="1399"/>
      <c r="I287" s="1400"/>
      <c r="J287" s="1400"/>
      <c r="K287" s="1400"/>
      <c r="L287" s="1400"/>
      <c r="M287" s="1400"/>
      <c r="N287" s="1401"/>
    </row>
    <row r="288" spans="2:14" ht="20.100000000000001" customHeight="1">
      <c r="B288" s="1362"/>
      <c r="C288" s="1411"/>
      <c r="D288" s="1439"/>
      <c r="E288" s="430" t="s">
        <v>163</v>
      </c>
      <c r="F288" s="1394" t="s">
        <v>158</v>
      </c>
      <c r="G288" s="1395"/>
      <c r="H288" s="1396"/>
      <c r="I288" s="1397"/>
      <c r="J288" s="1397"/>
      <c r="K288" s="1397"/>
      <c r="L288" s="1397"/>
      <c r="M288" s="1397"/>
      <c r="N288" s="1398"/>
    </row>
    <row r="289" spans="1:15" ht="20.100000000000001" customHeight="1">
      <c r="B289" s="1363"/>
      <c r="C289" s="1427"/>
      <c r="D289" s="1429"/>
      <c r="E289" s="431" t="s">
        <v>164</v>
      </c>
      <c r="F289" s="1402" t="s">
        <v>158</v>
      </c>
      <c r="G289" s="1403"/>
      <c r="H289" s="1399"/>
      <c r="I289" s="1400"/>
      <c r="J289" s="1400"/>
      <c r="K289" s="1400"/>
      <c r="L289" s="1400"/>
      <c r="M289" s="1400"/>
      <c r="N289" s="1401"/>
    </row>
    <row r="290" spans="1:15" ht="20.100000000000001" customHeight="1">
      <c r="B290" s="21" t="s">
        <v>165</v>
      </c>
      <c r="C290" s="427"/>
      <c r="D290" s="427"/>
      <c r="E290" s="427"/>
      <c r="F290" s="427"/>
      <c r="G290" s="427"/>
      <c r="H290" s="427"/>
      <c r="I290" s="427"/>
      <c r="J290" s="427"/>
      <c r="K290" s="427"/>
      <c r="L290" s="427"/>
      <c r="M290" s="427"/>
      <c r="N290" s="427"/>
    </row>
    <row r="291" spans="1:15" ht="20.100000000000001" customHeight="1">
      <c r="C291" s="1411" t="s">
        <v>257</v>
      </c>
      <c r="D291" s="1411"/>
      <c r="E291" s="1411"/>
      <c r="F291" s="1411"/>
      <c r="G291" s="1411"/>
      <c r="H291" s="427"/>
      <c r="I291" s="427"/>
      <c r="J291" s="427"/>
      <c r="K291" s="427"/>
      <c r="L291" s="427"/>
      <c r="M291" s="427"/>
      <c r="N291" s="427"/>
    </row>
    <row r="292" spans="1:15" ht="20.100000000000001" customHeight="1">
      <c r="C292" s="427"/>
      <c r="D292" s="427"/>
      <c r="E292" s="427"/>
      <c r="F292" s="427"/>
      <c r="G292" s="427"/>
      <c r="H292" s="428" t="s">
        <v>166</v>
      </c>
      <c r="I292" s="427"/>
      <c r="J292" s="1410"/>
      <c r="K292" s="1410"/>
      <c r="L292" s="1410"/>
      <c r="M292" s="1410"/>
      <c r="N292" s="432"/>
    </row>
    <row r="293" spans="1:15">
      <c r="C293" s="427"/>
      <c r="D293" s="427"/>
      <c r="E293" s="427"/>
      <c r="F293" s="427"/>
      <c r="G293" s="427"/>
      <c r="H293" s="427"/>
      <c r="I293" s="427"/>
      <c r="J293" s="427"/>
      <c r="K293" s="427"/>
      <c r="L293" s="427"/>
      <c r="M293" s="427"/>
      <c r="N293" s="427"/>
    </row>
    <row r="294" spans="1:15" s="29" customFormat="1" ht="14.25" customHeight="1">
      <c r="C294" s="433"/>
      <c r="D294" s="434"/>
      <c r="E294" s="434"/>
      <c r="F294" s="434"/>
      <c r="G294" s="434"/>
      <c r="H294" s="434"/>
      <c r="I294" s="434"/>
      <c r="J294" s="434"/>
      <c r="K294" s="434"/>
      <c r="L294" s="434"/>
      <c r="M294" s="434"/>
      <c r="N294" s="434"/>
    </row>
    <row r="295" spans="1:15" s="29" customFormat="1" ht="26.25" customHeight="1">
      <c r="E295" s="1408"/>
      <c r="F295" s="1408"/>
      <c r="G295" s="1408"/>
      <c r="H295" s="1408"/>
      <c r="I295" s="1408"/>
      <c r="J295" s="1408"/>
      <c r="K295" s="1408"/>
      <c r="L295" s="1408"/>
      <c r="M295" s="1408"/>
      <c r="N295" s="1408"/>
    </row>
    <row r="296" spans="1:15" s="29" customFormat="1" ht="26.25" customHeight="1">
      <c r="C296" s="28"/>
      <c r="E296" s="1408"/>
      <c r="F296" s="1408"/>
      <c r="G296" s="1408"/>
      <c r="H296" s="1408"/>
      <c r="I296" s="1408"/>
      <c r="J296" s="1408"/>
      <c r="K296" s="1408"/>
      <c r="L296" s="1408"/>
      <c r="M296" s="1408"/>
      <c r="N296" s="1408"/>
    </row>
    <row r="297" spans="1:15" s="29" customFormat="1" ht="14.25" customHeight="1">
      <c r="C297" s="27"/>
    </row>
    <row r="298" spans="1:15" s="29" customFormat="1" ht="14.25" customHeight="1">
      <c r="C298" s="27"/>
    </row>
    <row r="302" spans="1:15" ht="20.100000000000001" customHeight="1">
      <c r="A302" s="1359"/>
      <c r="B302" s="1359"/>
      <c r="C302" s="1359"/>
      <c r="D302" s="1359"/>
      <c r="E302" s="1359"/>
      <c r="F302" s="1359"/>
      <c r="G302" s="1359"/>
      <c r="H302" s="1359"/>
      <c r="I302" s="1359"/>
      <c r="J302" s="1359"/>
      <c r="K302" s="1359"/>
      <c r="L302" s="1359"/>
      <c r="M302" s="1359"/>
      <c r="N302" s="1359"/>
      <c r="O302" s="1359"/>
    </row>
    <row r="303" spans="1:15" ht="24.95" customHeight="1">
      <c r="B303" s="1153" t="s">
        <v>155</v>
      </c>
      <c r="C303" s="1153"/>
      <c r="D303" s="1153"/>
      <c r="E303" s="1153"/>
      <c r="F303" s="1153"/>
      <c r="G303" s="1153"/>
      <c r="H303" s="1153"/>
      <c r="I303" s="1153"/>
      <c r="J303" s="1153"/>
      <c r="K303" s="1153"/>
      <c r="L303" s="1153"/>
      <c r="M303" s="1153"/>
      <c r="N303" s="1153"/>
    </row>
    <row r="304" spans="1:15" ht="24.95" customHeight="1">
      <c r="B304" s="1360" t="s">
        <v>156</v>
      </c>
      <c r="C304" s="1360"/>
      <c r="D304" s="1360"/>
      <c r="E304" s="1360"/>
      <c r="F304" s="1360"/>
      <c r="G304" s="1360"/>
      <c r="H304" s="1360"/>
      <c r="I304" s="1360"/>
      <c r="J304" s="1360"/>
      <c r="K304" s="1360"/>
      <c r="L304" s="1360"/>
      <c r="M304" s="1360"/>
      <c r="N304" s="1360"/>
    </row>
    <row r="305" spans="2:14" ht="20.100000000000001" customHeight="1">
      <c r="B305" s="1361"/>
      <c r="C305" s="1436" t="s">
        <v>168</v>
      </c>
      <c r="D305" s="1428"/>
      <c r="E305" s="1440"/>
      <c r="F305" s="1441"/>
      <c r="G305" s="1441"/>
      <c r="H305" s="1441"/>
      <c r="I305" s="1441"/>
      <c r="J305" s="1441"/>
      <c r="K305" s="1441"/>
      <c r="L305" s="1441"/>
      <c r="M305" s="1441"/>
      <c r="N305" s="1442"/>
    </row>
    <row r="306" spans="2:14" ht="20.100000000000001" customHeight="1">
      <c r="B306" s="1362"/>
      <c r="C306" s="1437"/>
      <c r="D306" s="1439"/>
      <c r="E306" s="1443"/>
      <c r="F306" s="1444"/>
      <c r="G306" s="1444"/>
      <c r="H306" s="1444"/>
      <c r="I306" s="1444"/>
      <c r="J306" s="1444"/>
      <c r="K306" s="1444"/>
      <c r="L306" s="1444"/>
      <c r="M306" s="1444"/>
      <c r="N306" s="1445"/>
    </row>
    <row r="307" spans="2:14" ht="20.100000000000001" customHeight="1">
      <c r="B307" s="1363"/>
      <c r="C307" s="1438"/>
      <c r="D307" s="1429"/>
      <c r="E307" s="416"/>
      <c r="F307" s="417"/>
      <c r="G307" s="417"/>
      <c r="H307" s="418" t="s">
        <v>13</v>
      </c>
      <c r="I307" s="1446"/>
      <c r="J307" s="1446"/>
      <c r="K307" s="1446"/>
      <c r="L307" s="1446"/>
      <c r="M307" s="1446"/>
      <c r="N307" s="1447"/>
    </row>
    <row r="308" spans="2:14" ht="15" customHeight="1">
      <c r="B308" s="1361"/>
      <c r="C308" s="1448" t="s">
        <v>157</v>
      </c>
      <c r="D308" s="1426"/>
      <c r="E308" s="1450"/>
      <c r="F308" s="1451"/>
      <c r="G308" s="1451"/>
      <c r="H308" s="1452"/>
      <c r="I308" s="1453"/>
      <c r="J308" s="1426" t="s">
        <v>40</v>
      </c>
      <c r="K308" s="1428"/>
      <c r="L308" s="1430"/>
      <c r="M308" s="1431"/>
      <c r="N308" s="1432"/>
    </row>
    <row r="309" spans="2:14" ht="24.95" customHeight="1">
      <c r="B309" s="1363"/>
      <c r="C309" s="1449"/>
      <c r="D309" s="1427"/>
      <c r="E309" s="1455"/>
      <c r="F309" s="1456"/>
      <c r="G309" s="1456"/>
      <c r="H309" s="1457"/>
      <c r="I309" s="1454"/>
      <c r="J309" s="1427"/>
      <c r="K309" s="1429"/>
      <c r="L309" s="1433"/>
      <c r="M309" s="1434"/>
      <c r="N309" s="1435"/>
    </row>
    <row r="310" spans="2:14" ht="18.75" customHeight="1">
      <c r="B310" s="383"/>
      <c r="C310" s="1436" t="s">
        <v>159</v>
      </c>
      <c r="D310" s="421"/>
      <c r="E310" s="1453"/>
      <c r="F310" s="1426"/>
      <c r="G310" s="1426"/>
      <c r="H310" s="1428"/>
      <c r="I310" s="419"/>
      <c r="J310" s="1458" t="s">
        <v>39</v>
      </c>
      <c r="K310" s="420"/>
      <c r="L310" s="421"/>
      <c r="M310" s="422"/>
      <c r="N310" s="423" t="s">
        <v>896</v>
      </c>
    </row>
    <row r="311" spans="2:14" ht="16.5" customHeight="1">
      <c r="B311" s="31"/>
      <c r="C311" s="1438"/>
      <c r="D311" s="424"/>
      <c r="E311" s="1454"/>
      <c r="F311" s="1427"/>
      <c r="G311" s="1427"/>
      <c r="H311" s="1429"/>
      <c r="I311" s="416"/>
      <c r="J311" s="1459"/>
      <c r="K311" s="424"/>
      <c r="L311" s="425" t="s">
        <v>897</v>
      </c>
      <c r="M311" s="429"/>
      <c r="N311" s="426" t="s">
        <v>898</v>
      </c>
    </row>
    <row r="312" spans="2:14" ht="30" customHeight="1">
      <c r="B312" s="1361"/>
      <c r="C312" s="1426" t="s">
        <v>160</v>
      </c>
      <c r="D312" s="1428"/>
      <c r="E312" s="1460" t="s">
        <v>161</v>
      </c>
      <c r="F312" s="1461"/>
      <c r="G312" s="1462"/>
      <c r="H312" s="1460" t="s">
        <v>162</v>
      </c>
      <c r="I312" s="1461"/>
      <c r="J312" s="1461"/>
      <c r="K312" s="1461"/>
      <c r="L312" s="1461"/>
      <c r="M312" s="1461"/>
      <c r="N312" s="1462"/>
    </row>
    <row r="313" spans="2:14" ht="20.100000000000001" customHeight="1">
      <c r="B313" s="1362"/>
      <c r="C313" s="1411"/>
      <c r="D313" s="1439"/>
      <c r="E313" s="430" t="s">
        <v>163</v>
      </c>
      <c r="F313" s="1394" t="s">
        <v>158</v>
      </c>
      <c r="G313" s="1395"/>
      <c r="H313" s="1396"/>
      <c r="I313" s="1397"/>
      <c r="J313" s="1397"/>
      <c r="K313" s="1397"/>
      <c r="L313" s="1397"/>
      <c r="M313" s="1397"/>
      <c r="N313" s="1398"/>
    </row>
    <row r="314" spans="2:14" ht="20.100000000000001" customHeight="1">
      <c r="B314" s="1362"/>
      <c r="C314" s="1411"/>
      <c r="D314" s="1439"/>
      <c r="E314" s="431" t="s">
        <v>164</v>
      </c>
      <c r="F314" s="1402" t="s">
        <v>158</v>
      </c>
      <c r="G314" s="1403"/>
      <c r="H314" s="1399"/>
      <c r="I314" s="1400"/>
      <c r="J314" s="1400"/>
      <c r="K314" s="1400"/>
      <c r="L314" s="1400"/>
      <c r="M314" s="1400"/>
      <c r="N314" s="1401"/>
    </row>
    <row r="315" spans="2:14" ht="20.100000000000001" customHeight="1">
      <c r="B315" s="1362"/>
      <c r="C315" s="1411"/>
      <c r="D315" s="1439"/>
      <c r="E315" s="430" t="s">
        <v>163</v>
      </c>
      <c r="F315" s="1394" t="s">
        <v>158</v>
      </c>
      <c r="G315" s="1395"/>
      <c r="H315" s="1396"/>
      <c r="I315" s="1397"/>
      <c r="J315" s="1397"/>
      <c r="K315" s="1397"/>
      <c r="L315" s="1397"/>
      <c r="M315" s="1397"/>
      <c r="N315" s="1398"/>
    </row>
    <row r="316" spans="2:14" ht="20.100000000000001" customHeight="1">
      <c r="B316" s="1362"/>
      <c r="C316" s="1411"/>
      <c r="D316" s="1439"/>
      <c r="E316" s="431" t="s">
        <v>164</v>
      </c>
      <c r="F316" s="1402" t="s">
        <v>158</v>
      </c>
      <c r="G316" s="1403"/>
      <c r="H316" s="1399"/>
      <c r="I316" s="1400"/>
      <c r="J316" s="1400"/>
      <c r="K316" s="1400"/>
      <c r="L316" s="1400"/>
      <c r="M316" s="1400"/>
      <c r="N316" s="1401"/>
    </row>
    <row r="317" spans="2:14" ht="20.100000000000001" customHeight="1">
      <c r="B317" s="1362"/>
      <c r="C317" s="1411"/>
      <c r="D317" s="1439"/>
      <c r="E317" s="430" t="s">
        <v>163</v>
      </c>
      <c r="F317" s="1394" t="s">
        <v>158</v>
      </c>
      <c r="G317" s="1395"/>
      <c r="H317" s="1396"/>
      <c r="I317" s="1397"/>
      <c r="J317" s="1397"/>
      <c r="K317" s="1397"/>
      <c r="L317" s="1397"/>
      <c r="M317" s="1397"/>
      <c r="N317" s="1398"/>
    </row>
    <row r="318" spans="2:14" ht="20.100000000000001" customHeight="1">
      <c r="B318" s="1362"/>
      <c r="C318" s="1411"/>
      <c r="D318" s="1439"/>
      <c r="E318" s="431" t="s">
        <v>164</v>
      </c>
      <c r="F318" s="1402" t="s">
        <v>158</v>
      </c>
      <c r="G318" s="1403"/>
      <c r="H318" s="1399"/>
      <c r="I318" s="1400"/>
      <c r="J318" s="1400"/>
      <c r="K318" s="1400"/>
      <c r="L318" s="1400"/>
      <c r="M318" s="1400"/>
      <c r="N318" s="1401"/>
    </row>
    <row r="319" spans="2:14" ht="20.100000000000001" customHeight="1">
      <c r="B319" s="1362"/>
      <c r="C319" s="1411"/>
      <c r="D319" s="1439"/>
      <c r="E319" s="430" t="s">
        <v>163</v>
      </c>
      <c r="F319" s="1394" t="s">
        <v>158</v>
      </c>
      <c r="G319" s="1395"/>
      <c r="H319" s="1396"/>
      <c r="I319" s="1397"/>
      <c r="J319" s="1397"/>
      <c r="K319" s="1397"/>
      <c r="L319" s="1397"/>
      <c r="M319" s="1397"/>
      <c r="N319" s="1398"/>
    </row>
    <row r="320" spans="2:14" ht="20.100000000000001" customHeight="1">
      <c r="B320" s="1362"/>
      <c r="C320" s="1411"/>
      <c r="D320" s="1439"/>
      <c r="E320" s="431" t="s">
        <v>164</v>
      </c>
      <c r="F320" s="1402" t="s">
        <v>158</v>
      </c>
      <c r="G320" s="1403"/>
      <c r="H320" s="1399"/>
      <c r="I320" s="1400"/>
      <c r="J320" s="1400"/>
      <c r="K320" s="1400"/>
      <c r="L320" s="1400"/>
      <c r="M320" s="1400"/>
      <c r="N320" s="1401"/>
    </row>
    <row r="321" spans="2:14" ht="20.100000000000001" customHeight="1">
      <c r="B321" s="1362"/>
      <c r="C321" s="1411"/>
      <c r="D321" s="1439"/>
      <c r="E321" s="430" t="s">
        <v>163</v>
      </c>
      <c r="F321" s="1394" t="s">
        <v>158</v>
      </c>
      <c r="G321" s="1395"/>
      <c r="H321" s="1396"/>
      <c r="I321" s="1397"/>
      <c r="J321" s="1397"/>
      <c r="K321" s="1397"/>
      <c r="L321" s="1397"/>
      <c r="M321" s="1397"/>
      <c r="N321" s="1398"/>
    </row>
    <row r="322" spans="2:14" ht="20.100000000000001" customHeight="1">
      <c r="B322" s="1362"/>
      <c r="C322" s="1411"/>
      <c r="D322" s="1439"/>
      <c r="E322" s="431" t="s">
        <v>164</v>
      </c>
      <c r="F322" s="1402" t="s">
        <v>158</v>
      </c>
      <c r="G322" s="1403"/>
      <c r="H322" s="1399"/>
      <c r="I322" s="1400"/>
      <c r="J322" s="1400"/>
      <c r="K322" s="1400"/>
      <c r="L322" s="1400"/>
      <c r="M322" s="1400"/>
      <c r="N322" s="1401"/>
    </row>
    <row r="323" spans="2:14" ht="20.100000000000001" customHeight="1">
      <c r="B323" s="1362"/>
      <c r="C323" s="1411"/>
      <c r="D323" s="1439"/>
      <c r="E323" s="430" t="s">
        <v>163</v>
      </c>
      <c r="F323" s="1394" t="s">
        <v>158</v>
      </c>
      <c r="G323" s="1395"/>
      <c r="H323" s="1396"/>
      <c r="I323" s="1397"/>
      <c r="J323" s="1397"/>
      <c r="K323" s="1397"/>
      <c r="L323" s="1397"/>
      <c r="M323" s="1397"/>
      <c r="N323" s="1398"/>
    </row>
    <row r="324" spans="2:14" ht="20.100000000000001" customHeight="1">
      <c r="B324" s="1362"/>
      <c r="C324" s="1411"/>
      <c r="D324" s="1439"/>
      <c r="E324" s="431" t="s">
        <v>164</v>
      </c>
      <c r="F324" s="1402" t="s">
        <v>158</v>
      </c>
      <c r="G324" s="1403"/>
      <c r="H324" s="1399"/>
      <c r="I324" s="1400"/>
      <c r="J324" s="1400"/>
      <c r="K324" s="1400"/>
      <c r="L324" s="1400"/>
      <c r="M324" s="1400"/>
      <c r="N324" s="1401"/>
    </row>
    <row r="325" spans="2:14" ht="20.100000000000001" customHeight="1">
      <c r="B325" s="1362"/>
      <c r="C325" s="1411"/>
      <c r="D325" s="1439"/>
      <c r="E325" s="430" t="s">
        <v>163</v>
      </c>
      <c r="F325" s="1394" t="s">
        <v>158</v>
      </c>
      <c r="G325" s="1395"/>
      <c r="H325" s="1396"/>
      <c r="I325" s="1397"/>
      <c r="J325" s="1397"/>
      <c r="K325" s="1397"/>
      <c r="L325" s="1397"/>
      <c r="M325" s="1397"/>
      <c r="N325" s="1398"/>
    </row>
    <row r="326" spans="2:14" ht="20.100000000000001" customHeight="1">
      <c r="B326" s="1362"/>
      <c r="C326" s="1411"/>
      <c r="D326" s="1439"/>
      <c r="E326" s="431" t="s">
        <v>164</v>
      </c>
      <c r="F326" s="1402" t="s">
        <v>158</v>
      </c>
      <c r="G326" s="1403"/>
      <c r="H326" s="1399"/>
      <c r="I326" s="1400"/>
      <c r="J326" s="1400"/>
      <c r="K326" s="1400"/>
      <c r="L326" s="1400"/>
      <c r="M326" s="1400"/>
      <c r="N326" s="1401"/>
    </row>
    <row r="327" spans="2:14" ht="20.100000000000001" customHeight="1">
      <c r="B327" s="1362"/>
      <c r="C327" s="1411"/>
      <c r="D327" s="1439"/>
      <c r="E327" s="430" t="s">
        <v>163</v>
      </c>
      <c r="F327" s="1394" t="s">
        <v>158</v>
      </c>
      <c r="G327" s="1395"/>
      <c r="H327" s="1396"/>
      <c r="I327" s="1397"/>
      <c r="J327" s="1397"/>
      <c r="K327" s="1397"/>
      <c r="L327" s="1397"/>
      <c r="M327" s="1397"/>
      <c r="N327" s="1398"/>
    </row>
    <row r="328" spans="2:14" ht="20.100000000000001" customHeight="1">
      <c r="B328" s="1362"/>
      <c r="C328" s="1411"/>
      <c r="D328" s="1439"/>
      <c r="E328" s="431" t="s">
        <v>164</v>
      </c>
      <c r="F328" s="1402" t="s">
        <v>158</v>
      </c>
      <c r="G328" s="1403"/>
      <c r="H328" s="1399"/>
      <c r="I328" s="1400"/>
      <c r="J328" s="1400"/>
      <c r="K328" s="1400"/>
      <c r="L328" s="1400"/>
      <c r="M328" s="1400"/>
      <c r="N328" s="1401"/>
    </row>
    <row r="329" spans="2:14" ht="20.100000000000001" customHeight="1">
      <c r="B329" s="1362"/>
      <c r="C329" s="1411"/>
      <c r="D329" s="1439"/>
      <c r="E329" s="430" t="s">
        <v>163</v>
      </c>
      <c r="F329" s="1394" t="s">
        <v>158</v>
      </c>
      <c r="G329" s="1395"/>
      <c r="H329" s="1396"/>
      <c r="I329" s="1397"/>
      <c r="J329" s="1397"/>
      <c r="K329" s="1397"/>
      <c r="L329" s="1397"/>
      <c r="M329" s="1397"/>
      <c r="N329" s="1398"/>
    </row>
    <row r="330" spans="2:14" ht="20.100000000000001" customHeight="1">
      <c r="B330" s="1362"/>
      <c r="C330" s="1411"/>
      <c r="D330" s="1439"/>
      <c r="E330" s="431" t="s">
        <v>164</v>
      </c>
      <c r="F330" s="1402" t="s">
        <v>158</v>
      </c>
      <c r="G330" s="1403"/>
      <c r="H330" s="1399"/>
      <c r="I330" s="1400"/>
      <c r="J330" s="1400"/>
      <c r="K330" s="1400"/>
      <c r="L330" s="1400"/>
      <c r="M330" s="1400"/>
      <c r="N330" s="1401"/>
    </row>
    <row r="331" spans="2:14" ht="20.100000000000001" customHeight="1">
      <c r="B331" s="1362"/>
      <c r="C331" s="1411"/>
      <c r="D331" s="1439"/>
      <c r="E331" s="430" t="s">
        <v>163</v>
      </c>
      <c r="F331" s="1394" t="s">
        <v>158</v>
      </c>
      <c r="G331" s="1395"/>
      <c r="H331" s="1396"/>
      <c r="I331" s="1397"/>
      <c r="J331" s="1397"/>
      <c r="K331" s="1397"/>
      <c r="L331" s="1397"/>
      <c r="M331" s="1397"/>
      <c r="N331" s="1398"/>
    </row>
    <row r="332" spans="2:14" ht="20.100000000000001" customHeight="1">
      <c r="B332" s="1363"/>
      <c r="C332" s="1427"/>
      <c r="D332" s="1429"/>
      <c r="E332" s="431" t="s">
        <v>164</v>
      </c>
      <c r="F332" s="1402" t="s">
        <v>158</v>
      </c>
      <c r="G332" s="1403"/>
      <c r="H332" s="1399"/>
      <c r="I332" s="1400"/>
      <c r="J332" s="1400"/>
      <c r="K332" s="1400"/>
      <c r="L332" s="1400"/>
      <c r="M332" s="1400"/>
      <c r="N332" s="1401"/>
    </row>
    <row r="333" spans="2:14" ht="20.100000000000001" customHeight="1">
      <c r="B333" s="21" t="s">
        <v>165</v>
      </c>
      <c r="C333" s="427"/>
      <c r="D333" s="427"/>
      <c r="E333" s="427"/>
      <c r="F333" s="427"/>
      <c r="G333" s="427"/>
      <c r="H333" s="427"/>
      <c r="I333" s="427"/>
      <c r="J333" s="427"/>
      <c r="K333" s="427"/>
      <c r="L333" s="427"/>
      <c r="M333" s="427"/>
      <c r="N333" s="427"/>
    </row>
    <row r="334" spans="2:14" ht="20.100000000000001" customHeight="1">
      <c r="C334" s="1411" t="s">
        <v>257</v>
      </c>
      <c r="D334" s="1411"/>
      <c r="E334" s="1411"/>
      <c r="F334" s="1411"/>
      <c r="G334" s="1411"/>
      <c r="H334" s="427"/>
      <c r="I334" s="427"/>
      <c r="J334" s="427"/>
      <c r="K334" s="427"/>
      <c r="L334" s="427"/>
      <c r="M334" s="427"/>
      <c r="N334" s="427"/>
    </row>
    <row r="335" spans="2:14" ht="20.100000000000001" customHeight="1">
      <c r="C335" s="427"/>
      <c r="D335" s="427"/>
      <c r="E335" s="427"/>
      <c r="F335" s="427"/>
      <c r="G335" s="427"/>
      <c r="H335" s="428" t="s">
        <v>166</v>
      </c>
      <c r="I335" s="427"/>
      <c r="J335" s="1410"/>
      <c r="K335" s="1410"/>
      <c r="L335" s="1410"/>
      <c r="M335" s="1410"/>
      <c r="N335" s="432"/>
    </row>
    <row r="336" spans="2:14">
      <c r="C336" s="427"/>
      <c r="D336" s="427"/>
      <c r="E336" s="427"/>
      <c r="F336" s="427"/>
      <c r="G336" s="427"/>
      <c r="H336" s="427"/>
      <c r="I336" s="427"/>
      <c r="J336" s="427"/>
      <c r="K336" s="427"/>
      <c r="L336" s="427"/>
      <c r="M336" s="427"/>
      <c r="N336" s="427"/>
    </row>
    <row r="337" spans="1:15" s="29" customFormat="1" ht="14.25" customHeight="1">
      <c r="C337" s="433"/>
      <c r="D337" s="434"/>
      <c r="E337" s="434"/>
      <c r="F337" s="434"/>
      <c r="G337" s="434"/>
      <c r="H337" s="434"/>
      <c r="I337" s="434"/>
      <c r="J337" s="434"/>
      <c r="K337" s="434"/>
      <c r="L337" s="434"/>
      <c r="M337" s="434"/>
      <c r="N337" s="434"/>
    </row>
    <row r="338" spans="1:15" s="29" customFormat="1" ht="26.25" customHeight="1">
      <c r="E338" s="1408"/>
      <c r="F338" s="1408"/>
      <c r="G338" s="1408"/>
      <c r="H338" s="1408"/>
      <c r="I338" s="1408"/>
      <c r="J338" s="1408"/>
      <c r="K338" s="1408"/>
      <c r="L338" s="1408"/>
      <c r="M338" s="1408"/>
      <c r="N338" s="1408"/>
    </row>
    <row r="339" spans="1:15" s="29" customFormat="1" ht="26.25" customHeight="1">
      <c r="C339" s="28"/>
      <c r="E339" s="1408"/>
      <c r="F339" s="1408"/>
      <c r="G339" s="1408"/>
      <c r="H339" s="1408"/>
      <c r="I339" s="1408"/>
      <c r="J339" s="1408"/>
      <c r="K339" s="1408"/>
      <c r="L339" s="1408"/>
      <c r="M339" s="1408"/>
      <c r="N339" s="1408"/>
    </row>
    <row r="340" spans="1:15" s="29" customFormat="1" ht="14.25" customHeight="1">
      <c r="C340" s="27"/>
    </row>
    <row r="341" spans="1:15" s="29" customFormat="1" ht="14.25" customHeight="1">
      <c r="C341" s="27"/>
    </row>
    <row r="345" spans="1:15" ht="20.100000000000001" customHeight="1">
      <c r="A345" s="1359"/>
      <c r="B345" s="1359"/>
      <c r="C345" s="1359"/>
      <c r="D345" s="1359"/>
      <c r="E345" s="1359"/>
      <c r="F345" s="1359"/>
      <c r="G345" s="1359"/>
      <c r="H345" s="1359"/>
      <c r="I345" s="1359"/>
      <c r="J345" s="1359"/>
      <c r="K345" s="1359"/>
      <c r="L345" s="1359"/>
      <c r="M345" s="1359"/>
      <c r="N345" s="1359"/>
      <c r="O345" s="1359"/>
    </row>
    <row r="346" spans="1:15" ht="24.95" customHeight="1">
      <c r="B346" s="1153" t="s">
        <v>155</v>
      </c>
      <c r="C346" s="1153"/>
      <c r="D346" s="1153"/>
      <c r="E346" s="1153"/>
      <c r="F346" s="1153"/>
      <c r="G346" s="1153"/>
      <c r="H346" s="1153"/>
      <c r="I346" s="1153"/>
      <c r="J346" s="1153"/>
      <c r="K346" s="1153"/>
      <c r="L346" s="1153"/>
      <c r="M346" s="1153"/>
      <c r="N346" s="1153"/>
    </row>
    <row r="347" spans="1:15" ht="24.95" customHeight="1">
      <c r="B347" s="1360" t="s">
        <v>156</v>
      </c>
      <c r="C347" s="1360"/>
      <c r="D347" s="1360"/>
      <c r="E347" s="1360"/>
      <c r="F347" s="1360"/>
      <c r="G347" s="1360"/>
      <c r="H347" s="1360"/>
      <c r="I347" s="1360"/>
      <c r="J347" s="1360"/>
      <c r="K347" s="1360"/>
      <c r="L347" s="1360"/>
      <c r="M347" s="1360"/>
      <c r="N347" s="1360"/>
    </row>
    <row r="348" spans="1:15" ht="20.100000000000001" customHeight="1">
      <c r="B348" s="1361"/>
      <c r="C348" s="1436" t="s">
        <v>168</v>
      </c>
      <c r="D348" s="1428"/>
      <c r="E348" s="1440"/>
      <c r="F348" s="1441"/>
      <c r="G348" s="1441"/>
      <c r="H348" s="1441"/>
      <c r="I348" s="1441"/>
      <c r="J348" s="1441"/>
      <c r="K348" s="1441"/>
      <c r="L348" s="1441"/>
      <c r="M348" s="1441"/>
      <c r="N348" s="1442"/>
    </row>
    <row r="349" spans="1:15" ht="20.100000000000001" customHeight="1">
      <c r="B349" s="1362"/>
      <c r="C349" s="1437"/>
      <c r="D349" s="1439"/>
      <c r="E349" s="1443"/>
      <c r="F349" s="1444"/>
      <c r="G349" s="1444"/>
      <c r="H349" s="1444"/>
      <c r="I349" s="1444"/>
      <c r="J349" s="1444"/>
      <c r="K349" s="1444"/>
      <c r="L349" s="1444"/>
      <c r="M349" s="1444"/>
      <c r="N349" s="1445"/>
    </row>
    <row r="350" spans="1:15" ht="20.100000000000001" customHeight="1">
      <c r="B350" s="1363"/>
      <c r="C350" s="1438"/>
      <c r="D350" s="1429"/>
      <c r="E350" s="416"/>
      <c r="F350" s="417"/>
      <c r="G350" s="417"/>
      <c r="H350" s="418" t="s">
        <v>13</v>
      </c>
      <c r="I350" s="1446"/>
      <c r="J350" s="1446"/>
      <c r="K350" s="1446"/>
      <c r="L350" s="1446"/>
      <c r="M350" s="1446"/>
      <c r="N350" s="1447"/>
    </row>
    <row r="351" spans="1:15" ht="15" customHeight="1">
      <c r="B351" s="1361"/>
      <c r="C351" s="1448" t="s">
        <v>157</v>
      </c>
      <c r="D351" s="1426"/>
      <c r="E351" s="1450"/>
      <c r="F351" s="1451"/>
      <c r="G351" s="1451"/>
      <c r="H351" s="1452"/>
      <c r="I351" s="1453"/>
      <c r="J351" s="1426" t="s">
        <v>40</v>
      </c>
      <c r="K351" s="1428"/>
      <c r="L351" s="1430"/>
      <c r="M351" s="1431"/>
      <c r="N351" s="1432"/>
    </row>
    <row r="352" spans="1:15" ht="24.95" customHeight="1">
      <c r="B352" s="1363"/>
      <c r="C352" s="1449"/>
      <c r="D352" s="1427"/>
      <c r="E352" s="1455"/>
      <c r="F352" s="1456"/>
      <c r="G352" s="1456"/>
      <c r="H352" s="1457"/>
      <c r="I352" s="1454"/>
      <c r="J352" s="1427"/>
      <c r="K352" s="1429"/>
      <c r="L352" s="1433"/>
      <c r="M352" s="1434"/>
      <c r="N352" s="1435"/>
    </row>
    <row r="353" spans="2:14" ht="18.75" customHeight="1">
      <c r="B353" s="383"/>
      <c r="C353" s="1436" t="s">
        <v>159</v>
      </c>
      <c r="D353" s="421"/>
      <c r="E353" s="1453"/>
      <c r="F353" s="1426"/>
      <c r="G353" s="1426"/>
      <c r="H353" s="1428"/>
      <c r="I353" s="419"/>
      <c r="J353" s="1458" t="s">
        <v>39</v>
      </c>
      <c r="K353" s="420"/>
      <c r="L353" s="421"/>
      <c r="M353" s="422"/>
      <c r="N353" s="423" t="s">
        <v>896</v>
      </c>
    </row>
    <row r="354" spans="2:14" ht="16.5" customHeight="1">
      <c r="B354" s="31"/>
      <c r="C354" s="1438"/>
      <c r="D354" s="424"/>
      <c r="E354" s="1454"/>
      <c r="F354" s="1427"/>
      <c r="G354" s="1427"/>
      <c r="H354" s="1429"/>
      <c r="I354" s="416"/>
      <c r="J354" s="1459"/>
      <c r="K354" s="424"/>
      <c r="L354" s="425" t="s">
        <v>897</v>
      </c>
      <c r="M354" s="429"/>
      <c r="N354" s="426" t="s">
        <v>898</v>
      </c>
    </row>
    <row r="355" spans="2:14" ht="30" customHeight="1">
      <c r="B355" s="1361"/>
      <c r="C355" s="1426" t="s">
        <v>160</v>
      </c>
      <c r="D355" s="1428"/>
      <c r="E355" s="1460" t="s">
        <v>161</v>
      </c>
      <c r="F355" s="1461"/>
      <c r="G355" s="1462"/>
      <c r="H355" s="1460" t="s">
        <v>162</v>
      </c>
      <c r="I355" s="1461"/>
      <c r="J355" s="1461"/>
      <c r="K355" s="1461"/>
      <c r="L355" s="1461"/>
      <c r="M355" s="1461"/>
      <c r="N355" s="1462"/>
    </row>
    <row r="356" spans="2:14" ht="20.100000000000001" customHeight="1">
      <c r="B356" s="1362"/>
      <c r="C356" s="1411"/>
      <c r="D356" s="1439"/>
      <c r="E356" s="430" t="s">
        <v>163</v>
      </c>
      <c r="F356" s="1394" t="s">
        <v>158</v>
      </c>
      <c r="G356" s="1395"/>
      <c r="H356" s="1396"/>
      <c r="I356" s="1397"/>
      <c r="J356" s="1397"/>
      <c r="K356" s="1397"/>
      <c r="L356" s="1397"/>
      <c r="M356" s="1397"/>
      <c r="N356" s="1398"/>
    </row>
    <row r="357" spans="2:14" ht="20.100000000000001" customHeight="1">
      <c r="B357" s="1362"/>
      <c r="C357" s="1411"/>
      <c r="D357" s="1439"/>
      <c r="E357" s="431" t="s">
        <v>164</v>
      </c>
      <c r="F357" s="1402" t="s">
        <v>158</v>
      </c>
      <c r="G357" s="1403"/>
      <c r="H357" s="1399"/>
      <c r="I357" s="1400"/>
      <c r="J357" s="1400"/>
      <c r="K357" s="1400"/>
      <c r="L357" s="1400"/>
      <c r="M357" s="1400"/>
      <c r="N357" s="1401"/>
    </row>
    <row r="358" spans="2:14" ht="20.100000000000001" customHeight="1">
      <c r="B358" s="1362"/>
      <c r="C358" s="1411"/>
      <c r="D358" s="1439"/>
      <c r="E358" s="430" t="s">
        <v>163</v>
      </c>
      <c r="F358" s="1394" t="s">
        <v>158</v>
      </c>
      <c r="G358" s="1395"/>
      <c r="H358" s="1396"/>
      <c r="I358" s="1397"/>
      <c r="J358" s="1397"/>
      <c r="K358" s="1397"/>
      <c r="L358" s="1397"/>
      <c r="M358" s="1397"/>
      <c r="N358" s="1398"/>
    </row>
    <row r="359" spans="2:14" ht="20.100000000000001" customHeight="1">
      <c r="B359" s="1362"/>
      <c r="C359" s="1411"/>
      <c r="D359" s="1439"/>
      <c r="E359" s="431" t="s">
        <v>164</v>
      </c>
      <c r="F359" s="1402" t="s">
        <v>158</v>
      </c>
      <c r="G359" s="1403"/>
      <c r="H359" s="1399"/>
      <c r="I359" s="1400"/>
      <c r="J359" s="1400"/>
      <c r="K359" s="1400"/>
      <c r="L359" s="1400"/>
      <c r="M359" s="1400"/>
      <c r="N359" s="1401"/>
    </row>
    <row r="360" spans="2:14" ht="20.100000000000001" customHeight="1">
      <c r="B360" s="1362"/>
      <c r="C360" s="1411"/>
      <c r="D360" s="1439"/>
      <c r="E360" s="430" t="s">
        <v>163</v>
      </c>
      <c r="F360" s="1394" t="s">
        <v>158</v>
      </c>
      <c r="G360" s="1395"/>
      <c r="H360" s="1396"/>
      <c r="I360" s="1397"/>
      <c r="J360" s="1397"/>
      <c r="K360" s="1397"/>
      <c r="L360" s="1397"/>
      <c r="M360" s="1397"/>
      <c r="N360" s="1398"/>
    </row>
    <row r="361" spans="2:14" ht="20.100000000000001" customHeight="1">
      <c r="B361" s="1362"/>
      <c r="C361" s="1411"/>
      <c r="D361" s="1439"/>
      <c r="E361" s="431" t="s">
        <v>164</v>
      </c>
      <c r="F361" s="1402" t="s">
        <v>158</v>
      </c>
      <c r="G361" s="1403"/>
      <c r="H361" s="1399"/>
      <c r="I361" s="1400"/>
      <c r="J361" s="1400"/>
      <c r="K361" s="1400"/>
      <c r="L361" s="1400"/>
      <c r="M361" s="1400"/>
      <c r="N361" s="1401"/>
    </row>
    <row r="362" spans="2:14" ht="20.100000000000001" customHeight="1">
      <c r="B362" s="1362"/>
      <c r="C362" s="1411"/>
      <c r="D362" s="1439"/>
      <c r="E362" s="430" t="s">
        <v>163</v>
      </c>
      <c r="F362" s="1394" t="s">
        <v>158</v>
      </c>
      <c r="G362" s="1395"/>
      <c r="H362" s="1396"/>
      <c r="I362" s="1397"/>
      <c r="J362" s="1397"/>
      <c r="K362" s="1397"/>
      <c r="L362" s="1397"/>
      <c r="M362" s="1397"/>
      <c r="N362" s="1398"/>
    </row>
    <row r="363" spans="2:14" ht="20.100000000000001" customHeight="1">
      <c r="B363" s="1362"/>
      <c r="C363" s="1411"/>
      <c r="D363" s="1439"/>
      <c r="E363" s="431" t="s">
        <v>164</v>
      </c>
      <c r="F363" s="1402" t="s">
        <v>158</v>
      </c>
      <c r="G363" s="1403"/>
      <c r="H363" s="1399"/>
      <c r="I363" s="1400"/>
      <c r="J363" s="1400"/>
      <c r="K363" s="1400"/>
      <c r="L363" s="1400"/>
      <c r="M363" s="1400"/>
      <c r="N363" s="1401"/>
    </row>
    <row r="364" spans="2:14" ht="20.100000000000001" customHeight="1">
      <c r="B364" s="1362"/>
      <c r="C364" s="1411"/>
      <c r="D364" s="1439"/>
      <c r="E364" s="430" t="s">
        <v>163</v>
      </c>
      <c r="F364" s="1394" t="s">
        <v>158</v>
      </c>
      <c r="G364" s="1395"/>
      <c r="H364" s="1396"/>
      <c r="I364" s="1397"/>
      <c r="J364" s="1397"/>
      <c r="K364" s="1397"/>
      <c r="L364" s="1397"/>
      <c r="M364" s="1397"/>
      <c r="N364" s="1398"/>
    </row>
    <row r="365" spans="2:14" ht="20.100000000000001" customHeight="1">
      <c r="B365" s="1362"/>
      <c r="C365" s="1411"/>
      <c r="D365" s="1439"/>
      <c r="E365" s="431" t="s">
        <v>164</v>
      </c>
      <c r="F365" s="1402" t="s">
        <v>158</v>
      </c>
      <c r="G365" s="1403"/>
      <c r="H365" s="1399"/>
      <c r="I365" s="1400"/>
      <c r="J365" s="1400"/>
      <c r="K365" s="1400"/>
      <c r="L365" s="1400"/>
      <c r="M365" s="1400"/>
      <c r="N365" s="1401"/>
    </row>
    <row r="366" spans="2:14" ht="20.100000000000001" customHeight="1">
      <c r="B366" s="1362"/>
      <c r="C366" s="1411"/>
      <c r="D366" s="1439"/>
      <c r="E366" s="430" t="s">
        <v>163</v>
      </c>
      <c r="F366" s="1394" t="s">
        <v>158</v>
      </c>
      <c r="G366" s="1395"/>
      <c r="H366" s="1396"/>
      <c r="I366" s="1397"/>
      <c r="J366" s="1397"/>
      <c r="K366" s="1397"/>
      <c r="L366" s="1397"/>
      <c r="M366" s="1397"/>
      <c r="N366" s="1398"/>
    </row>
    <row r="367" spans="2:14" ht="20.100000000000001" customHeight="1">
      <c r="B367" s="1362"/>
      <c r="C367" s="1411"/>
      <c r="D367" s="1439"/>
      <c r="E367" s="431" t="s">
        <v>164</v>
      </c>
      <c r="F367" s="1402" t="s">
        <v>158</v>
      </c>
      <c r="G367" s="1403"/>
      <c r="H367" s="1399"/>
      <c r="I367" s="1400"/>
      <c r="J367" s="1400"/>
      <c r="K367" s="1400"/>
      <c r="L367" s="1400"/>
      <c r="M367" s="1400"/>
      <c r="N367" s="1401"/>
    </row>
    <row r="368" spans="2:14" ht="20.100000000000001" customHeight="1">
      <c r="B368" s="1362"/>
      <c r="C368" s="1411"/>
      <c r="D368" s="1439"/>
      <c r="E368" s="430" t="s">
        <v>163</v>
      </c>
      <c r="F368" s="1394" t="s">
        <v>158</v>
      </c>
      <c r="G368" s="1395"/>
      <c r="H368" s="1396"/>
      <c r="I368" s="1397"/>
      <c r="J368" s="1397"/>
      <c r="K368" s="1397"/>
      <c r="L368" s="1397"/>
      <c r="M368" s="1397"/>
      <c r="N368" s="1398"/>
    </row>
    <row r="369" spans="2:14" ht="20.100000000000001" customHeight="1">
      <c r="B369" s="1362"/>
      <c r="C369" s="1411"/>
      <c r="D369" s="1439"/>
      <c r="E369" s="431" t="s">
        <v>164</v>
      </c>
      <c r="F369" s="1402" t="s">
        <v>158</v>
      </c>
      <c r="G369" s="1403"/>
      <c r="H369" s="1399"/>
      <c r="I369" s="1400"/>
      <c r="J369" s="1400"/>
      <c r="K369" s="1400"/>
      <c r="L369" s="1400"/>
      <c r="M369" s="1400"/>
      <c r="N369" s="1401"/>
    </row>
    <row r="370" spans="2:14" ht="20.100000000000001" customHeight="1">
      <c r="B370" s="1362"/>
      <c r="C370" s="1411"/>
      <c r="D370" s="1439"/>
      <c r="E370" s="430" t="s">
        <v>163</v>
      </c>
      <c r="F370" s="1394" t="s">
        <v>158</v>
      </c>
      <c r="G370" s="1395"/>
      <c r="H370" s="1396"/>
      <c r="I370" s="1397"/>
      <c r="J370" s="1397"/>
      <c r="K370" s="1397"/>
      <c r="L370" s="1397"/>
      <c r="M370" s="1397"/>
      <c r="N370" s="1398"/>
    </row>
    <row r="371" spans="2:14" ht="20.100000000000001" customHeight="1">
      <c r="B371" s="1362"/>
      <c r="C371" s="1411"/>
      <c r="D371" s="1439"/>
      <c r="E371" s="431" t="s">
        <v>164</v>
      </c>
      <c r="F371" s="1402" t="s">
        <v>158</v>
      </c>
      <c r="G371" s="1403"/>
      <c r="H371" s="1399"/>
      <c r="I371" s="1400"/>
      <c r="J371" s="1400"/>
      <c r="K371" s="1400"/>
      <c r="L371" s="1400"/>
      <c r="M371" s="1400"/>
      <c r="N371" s="1401"/>
    </row>
    <row r="372" spans="2:14" ht="20.100000000000001" customHeight="1">
      <c r="B372" s="1362"/>
      <c r="C372" s="1411"/>
      <c r="D372" s="1439"/>
      <c r="E372" s="430" t="s">
        <v>163</v>
      </c>
      <c r="F372" s="1394" t="s">
        <v>158</v>
      </c>
      <c r="G372" s="1395"/>
      <c r="H372" s="1396"/>
      <c r="I372" s="1397"/>
      <c r="J372" s="1397"/>
      <c r="K372" s="1397"/>
      <c r="L372" s="1397"/>
      <c r="M372" s="1397"/>
      <c r="N372" s="1398"/>
    </row>
    <row r="373" spans="2:14" ht="20.100000000000001" customHeight="1">
      <c r="B373" s="1362"/>
      <c r="C373" s="1411"/>
      <c r="D373" s="1439"/>
      <c r="E373" s="431" t="s">
        <v>164</v>
      </c>
      <c r="F373" s="1402" t="s">
        <v>158</v>
      </c>
      <c r="G373" s="1403"/>
      <c r="H373" s="1399"/>
      <c r="I373" s="1400"/>
      <c r="J373" s="1400"/>
      <c r="K373" s="1400"/>
      <c r="L373" s="1400"/>
      <c r="M373" s="1400"/>
      <c r="N373" s="1401"/>
    </row>
    <row r="374" spans="2:14" ht="20.100000000000001" customHeight="1">
      <c r="B374" s="1362"/>
      <c r="C374" s="1411"/>
      <c r="D374" s="1439"/>
      <c r="E374" s="430" t="s">
        <v>163</v>
      </c>
      <c r="F374" s="1394" t="s">
        <v>158</v>
      </c>
      <c r="G374" s="1395"/>
      <c r="H374" s="1396"/>
      <c r="I374" s="1397"/>
      <c r="J374" s="1397"/>
      <c r="K374" s="1397"/>
      <c r="L374" s="1397"/>
      <c r="M374" s="1397"/>
      <c r="N374" s="1398"/>
    </row>
    <row r="375" spans="2:14" ht="20.100000000000001" customHeight="1">
      <c r="B375" s="1363"/>
      <c r="C375" s="1427"/>
      <c r="D375" s="1429"/>
      <c r="E375" s="431" t="s">
        <v>164</v>
      </c>
      <c r="F375" s="1402" t="s">
        <v>158</v>
      </c>
      <c r="G375" s="1403"/>
      <c r="H375" s="1399"/>
      <c r="I375" s="1400"/>
      <c r="J375" s="1400"/>
      <c r="K375" s="1400"/>
      <c r="L375" s="1400"/>
      <c r="M375" s="1400"/>
      <c r="N375" s="1401"/>
    </row>
    <row r="376" spans="2:14" ht="20.100000000000001" customHeight="1">
      <c r="B376" s="21" t="s">
        <v>165</v>
      </c>
      <c r="C376" s="427"/>
      <c r="D376" s="427"/>
      <c r="E376" s="427"/>
      <c r="F376" s="427"/>
      <c r="G376" s="427"/>
      <c r="H376" s="427"/>
      <c r="I376" s="427"/>
      <c r="J376" s="427"/>
      <c r="K376" s="427"/>
      <c r="L376" s="427"/>
      <c r="M376" s="427"/>
      <c r="N376" s="427"/>
    </row>
    <row r="377" spans="2:14" ht="20.100000000000001" customHeight="1">
      <c r="C377" s="1411" t="s">
        <v>257</v>
      </c>
      <c r="D377" s="1411"/>
      <c r="E377" s="1411"/>
      <c r="F377" s="1411"/>
      <c r="G377" s="1411"/>
      <c r="H377" s="427"/>
      <c r="I377" s="427"/>
      <c r="J377" s="427"/>
      <c r="K377" s="427"/>
      <c r="L377" s="427"/>
      <c r="M377" s="427"/>
      <c r="N377" s="427"/>
    </row>
    <row r="378" spans="2:14" ht="20.100000000000001" customHeight="1">
      <c r="C378" s="427"/>
      <c r="D378" s="427"/>
      <c r="E378" s="427"/>
      <c r="F378" s="427"/>
      <c r="G378" s="427"/>
      <c r="H378" s="428" t="s">
        <v>166</v>
      </c>
      <c r="I378" s="427"/>
      <c r="J378" s="1410"/>
      <c r="K378" s="1410"/>
      <c r="L378" s="1410"/>
      <c r="M378" s="1410"/>
      <c r="N378" s="432"/>
    </row>
    <row r="379" spans="2:14">
      <c r="C379" s="427"/>
      <c r="D379" s="427"/>
      <c r="E379" s="427"/>
      <c r="F379" s="427"/>
      <c r="G379" s="427"/>
      <c r="H379" s="427"/>
      <c r="I379" s="427"/>
      <c r="J379" s="427"/>
      <c r="K379" s="427"/>
      <c r="L379" s="427"/>
      <c r="M379" s="427"/>
      <c r="N379" s="427"/>
    </row>
    <row r="380" spans="2:14" s="29" customFormat="1" ht="14.25" customHeight="1">
      <c r="C380" s="433"/>
      <c r="D380" s="434"/>
      <c r="E380" s="434"/>
      <c r="F380" s="434"/>
      <c r="G380" s="434"/>
      <c r="H380" s="434"/>
      <c r="I380" s="434"/>
      <c r="J380" s="434"/>
      <c r="K380" s="434"/>
      <c r="L380" s="434"/>
      <c r="M380" s="434"/>
      <c r="N380" s="434"/>
    </row>
    <row r="381" spans="2:14" s="29" customFormat="1" ht="26.25" customHeight="1">
      <c r="E381" s="1408"/>
      <c r="F381" s="1408"/>
      <c r="G381" s="1408"/>
      <c r="H381" s="1408"/>
      <c r="I381" s="1408"/>
      <c r="J381" s="1408"/>
      <c r="K381" s="1408"/>
      <c r="L381" s="1408"/>
      <c r="M381" s="1408"/>
      <c r="N381" s="1408"/>
    </row>
    <row r="382" spans="2:14" s="29" customFormat="1" ht="26.25" customHeight="1">
      <c r="C382" s="28"/>
      <c r="E382" s="1408"/>
      <c r="F382" s="1408"/>
      <c r="G382" s="1408"/>
      <c r="H382" s="1408"/>
      <c r="I382" s="1408"/>
      <c r="J382" s="1408"/>
      <c r="K382" s="1408"/>
      <c r="L382" s="1408"/>
      <c r="M382" s="1408"/>
      <c r="N382" s="1408"/>
    </row>
    <row r="383" spans="2:14" s="29" customFormat="1" ht="14.25" customHeight="1">
      <c r="C383" s="27"/>
    </row>
    <row r="384" spans="2:14" s="29" customFormat="1" ht="14.25" customHeight="1">
      <c r="C384" s="27"/>
    </row>
    <row r="388" spans="1:15" ht="20.100000000000001" customHeight="1">
      <c r="A388" s="1359"/>
      <c r="B388" s="1359"/>
      <c r="C388" s="1359"/>
      <c r="D388" s="1359"/>
      <c r="E388" s="1359"/>
      <c r="F388" s="1359"/>
      <c r="G388" s="1359"/>
      <c r="H388" s="1359"/>
      <c r="I388" s="1359"/>
      <c r="J388" s="1359"/>
      <c r="K388" s="1359"/>
      <c r="L388" s="1359"/>
      <c r="M388" s="1359"/>
      <c r="N388" s="1359"/>
      <c r="O388" s="1359"/>
    </row>
    <row r="389" spans="1:15" ht="24.95" customHeight="1">
      <c r="B389" s="1153" t="s">
        <v>155</v>
      </c>
      <c r="C389" s="1153"/>
      <c r="D389" s="1153"/>
      <c r="E389" s="1153"/>
      <c r="F389" s="1153"/>
      <c r="G389" s="1153"/>
      <c r="H389" s="1153"/>
      <c r="I389" s="1153"/>
      <c r="J389" s="1153"/>
      <c r="K389" s="1153"/>
      <c r="L389" s="1153"/>
      <c r="M389" s="1153"/>
      <c r="N389" s="1153"/>
    </row>
    <row r="390" spans="1:15" ht="24.95" customHeight="1">
      <c r="B390" s="1360" t="s">
        <v>156</v>
      </c>
      <c r="C390" s="1360"/>
      <c r="D390" s="1360"/>
      <c r="E390" s="1360"/>
      <c r="F390" s="1360"/>
      <c r="G390" s="1360"/>
      <c r="H390" s="1360"/>
      <c r="I390" s="1360"/>
      <c r="J390" s="1360"/>
      <c r="K390" s="1360"/>
      <c r="L390" s="1360"/>
      <c r="M390" s="1360"/>
      <c r="N390" s="1360"/>
    </row>
    <row r="391" spans="1:15" ht="20.100000000000001" customHeight="1">
      <c r="B391" s="1361"/>
      <c r="C391" s="1436" t="s">
        <v>168</v>
      </c>
      <c r="D391" s="1428"/>
      <c r="E391" s="1440"/>
      <c r="F391" s="1441"/>
      <c r="G391" s="1441"/>
      <c r="H391" s="1441"/>
      <c r="I391" s="1441"/>
      <c r="J391" s="1441"/>
      <c r="K391" s="1441"/>
      <c r="L391" s="1441"/>
      <c r="M391" s="1441"/>
      <c r="N391" s="1442"/>
    </row>
    <row r="392" spans="1:15" ht="20.100000000000001" customHeight="1">
      <c r="B392" s="1362"/>
      <c r="C392" s="1437"/>
      <c r="D392" s="1439"/>
      <c r="E392" s="1443"/>
      <c r="F392" s="1444"/>
      <c r="G392" s="1444"/>
      <c r="H392" s="1444"/>
      <c r="I392" s="1444"/>
      <c r="J392" s="1444"/>
      <c r="K392" s="1444"/>
      <c r="L392" s="1444"/>
      <c r="M392" s="1444"/>
      <c r="N392" s="1445"/>
    </row>
    <row r="393" spans="1:15" ht="20.100000000000001" customHeight="1">
      <c r="B393" s="1363"/>
      <c r="C393" s="1438"/>
      <c r="D393" s="1429"/>
      <c r="E393" s="416"/>
      <c r="F393" s="417"/>
      <c r="G393" s="417"/>
      <c r="H393" s="418" t="s">
        <v>13</v>
      </c>
      <c r="I393" s="1446"/>
      <c r="J393" s="1446"/>
      <c r="K393" s="1446"/>
      <c r="L393" s="1446"/>
      <c r="M393" s="1446"/>
      <c r="N393" s="1447"/>
    </row>
    <row r="394" spans="1:15" ht="15" customHeight="1">
      <c r="B394" s="1361"/>
      <c r="C394" s="1448" t="s">
        <v>157</v>
      </c>
      <c r="D394" s="1426"/>
      <c r="E394" s="1450"/>
      <c r="F394" s="1451"/>
      <c r="G394" s="1451"/>
      <c r="H394" s="1452"/>
      <c r="I394" s="1453"/>
      <c r="J394" s="1426" t="s">
        <v>40</v>
      </c>
      <c r="K394" s="1428"/>
      <c r="L394" s="1430"/>
      <c r="M394" s="1431"/>
      <c r="N394" s="1432"/>
    </row>
    <row r="395" spans="1:15" ht="24.95" customHeight="1">
      <c r="B395" s="1363"/>
      <c r="C395" s="1449"/>
      <c r="D395" s="1427"/>
      <c r="E395" s="1455"/>
      <c r="F395" s="1456"/>
      <c r="G395" s="1456"/>
      <c r="H395" s="1457"/>
      <c r="I395" s="1454"/>
      <c r="J395" s="1427"/>
      <c r="K395" s="1429"/>
      <c r="L395" s="1433"/>
      <c r="M395" s="1434"/>
      <c r="N395" s="1435"/>
    </row>
    <row r="396" spans="1:15" ht="18.75" customHeight="1">
      <c r="B396" s="383"/>
      <c r="C396" s="1436" t="s">
        <v>159</v>
      </c>
      <c r="D396" s="421"/>
      <c r="E396" s="1453"/>
      <c r="F396" s="1426"/>
      <c r="G396" s="1426"/>
      <c r="H396" s="1428"/>
      <c r="I396" s="419"/>
      <c r="J396" s="1458" t="s">
        <v>39</v>
      </c>
      <c r="K396" s="420"/>
      <c r="L396" s="421"/>
      <c r="M396" s="422"/>
      <c r="N396" s="423" t="s">
        <v>896</v>
      </c>
    </row>
    <row r="397" spans="1:15" ht="16.5" customHeight="1">
      <c r="B397" s="31"/>
      <c r="C397" s="1438"/>
      <c r="D397" s="424"/>
      <c r="E397" s="1454"/>
      <c r="F397" s="1427"/>
      <c r="G397" s="1427"/>
      <c r="H397" s="1429"/>
      <c r="I397" s="416"/>
      <c r="J397" s="1459"/>
      <c r="K397" s="424"/>
      <c r="L397" s="425" t="s">
        <v>897</v>
      </c>
      <c r="M397" s="429"/>
      <c r="N397" s="426" t="s">
        <v>898</v>
      </c>
    </row>
    <row r="398" spans="1:15" ht="30" customHeight="1">
      <c r="B398" s="1361"/>
      <c r="C398" s="1426" t="s">
        <v>160</v>
      </c>
      <c r="D398" s="1428"/>
      <c r="E398" s="1460" t="s">
        <v>161</v>
      </c>
      <c r="F398" s="1461"/>
      <c r="G398" s="1462"/>
      <c r="H398" s="1460" t="s">
        <v>162</v>
      </c>
      <c r="I398" s="1461"/>
      <c r="J398" s="1461"/>
      <c r="K398" s="1461"/>
      <c r="L398" s="1461"/>
      <c r="M398" s="1461"/>
      <c r="N398" s="1462"/>
    </row>
    <row r="399" spans="1:15" ht="20.100000000000001" customHeight="1">
      <c r="B399" s="1362"/>
      <c r="C399" s="1411"/>
      <c r="D399" s="1439"/>
      <c r="E399" s="430" t="s">
        <v>163</v>
      </c>
      <c r="F399" s="1394" t="s">
        <v>158</v>
      </c>
      <c r="G399" s="1395"/>
      <c r="H399" s="1396"/>
      <c r="I399" s="1397"/>
      <c r="J399" s="1397"/>
      <c r="K399" s="1397"/>
      <c r="L399" s="1397"/>
      <c r="M399" s="1397"/>
      <c r="N399" s="1398"/>
    </row>
    <row r="400" spans="1:15" ht="20.100000000000001" customHeight="1">
      <c r="B400" s="1362"/>
      <c r="C400" s="1411"/>
      <c r="D400" s="1439"/>
      <c r="E400" s="431" t="s">
        <v>164</v>
      </c>
      <c r="F400" s="1402" t="s">
        <v>158</v>
      </c>
      <c r="G400" s="1403"/>
      <c r="H400" s="1399"/>
      <c r="I400" s="1400"/>
      <c r="J400" s="1400"/>
      <c r="K400" s="1400"/>
      <c r="L400" s="1400"/>
      <c r="M400" s="1400"/>
      <c r="N400" s="1401"/>
    </row>
    <row r="401" spans="2:14" ht="20.100000000000001" customHeight="1">
      <c r="B401" s="1362"/>
      <c r="C401" s="1411"/>
      <c r="D401" s="1439"/>
      <c r="E401" s="430" t="s">
        <v>163</v>
      </c>
      <c r="F401" s="1394" t="s">
        <v>158</v>
      </c>
      <c r="G401" s="1395"/>
      <c r="H401" s="1396"/>
      <c r="I401" s="1397"/>
      <c r="J401" s="1397"/>
      <c r="K401" s="1397"/>
      <c r="L401" s="1397"/>
      <c r="M401" s="1397"/>
      <c r="N401" s="1398"/>
    </row>
    <row r="402" spans="2:14" ht="20.100000000000001" customHeight="1">
      <c r="B402" s="1362"/>
      <c r="C402" s="1411"/>
      <c r="D402" s="1439"/>
      <c r="E402" s="431" t="s">
        <v>164</v>
      </c>
      <c r="F402" s="1402" t="s">
        <v>158</v>
      </c>
      <c r="G402" s="1403"/>
      <c r="H402" s="1399"/>
      <c r="I402" s="1400"/>
      <c r="J402" s="1400"/>
      <c r="K402" s="1400"/>
      <c r="L402" s="1400"/>
      <c r="M402" s="1400"/>
      <c r="N402" s="1401"/>
    </row>
    <row r="403" spans="2:14" ht="20.100000000000001" customHeight="1">
      <c r="B403" s="1362"/>
      <c r="C403" s="1411"/>
      <c r="D403" s="1439"/>
      <c r="E403" s="430" t="s">
        <v>163</v>
      </c>
      <c r="F403" s="1394" t="s">
        <v>158</v>
      </c>
      <c r="G403" s="1395"/>
      <c r="H403" s="1396"/>
      <c r="I403" s="1397"/>
      <c r="J403" s="1397"/>
      <c r="K403" s="1397"/>
      <c r="L403" s="1397"/>
      <c r="M403" s="1397"/>
      <c r="N403" s="1398"/>
    </row>
    <row r="404" spans="2:14" ht="20.100000000000001" customHeight="1">
      <c r="B404" s="1362"/>
      <c r="C404" s="1411"/>
      <c r="D404" s="1439"/>
      <c r="E404" s="431" t="s">
        <v>164</v>
      </c>
      <c r="F404" s="1402" t="s">
        <v>158</v>
      </c>
      <c r="G404" s="1403"/>
      <c r="H404" s="1399"/>
      <c r="I404" s="1400"/>
      <c r="J404" s="1400"/>
      <c r="K404" s="1400"/>
      <c r="L404" s="1400"/>
      <c r="M404" s="1400"/>
      <c r="N404" s="1401"/>
    </row>
    <row r="405" spans="2:14" ht="20.100000000000001" customHeight="1">
      <c r="B405" s="1362"/>
      <c r="C405" s="1411"/>
      <c r="D405" s="1439"/>
      <c r="E405" s="430" t="s">
        <v>163</v>
      </c>
      <c r="F405" s="1394" t="s">
        <v>158</v>
      </c>
      <c r="G405" s="1395"/>
      <c r="H405" s="1396"/>
      <c r="I405" s="1397"/>
      <c r="J405" s="1397"/>
      <c r="K405" s="1397"/>
      <c r="L405" s="1397"/>
      <c r="M405" s="1397"/>
      <c r="N405" s="1398"/>
    </row>
    <row r="406" spans="2:14" ht="20.100000000000001" customHeight="1">
      <c r="B406" s="1362"/>
      <c r="C406" s="1411"/>
      <c r="D406" s="1439"/>
      <c r="E406" s="431" t="s">
        <v>164</v>
      </c>
      <c r="F406" s="1402" t="s">
        <v>158</v>
      </c>
      <c r="G406" s="1403"/>
      <c r="H406" s="1399"/>
      <c r="I406" s="1400"/>
      <c r="J406" s="1400"/>
      <c r="K406" s="1400"/>
      <c r="L406" s="1400"/>
      <c r="M406" s="1400"/>
      <c r="N406" s="1401"/>
    </row>
    <row r="407" spans="2:14" ht="20.100000000000001" customHeight="1">
      <c r="B407" s="1362"/>
      <c r="C407" s="1411"/>
      <c r="D407" s="1439"/>
      <c r="E407" s="430" t="s">
        <v>163</v>
      </c>
      <c r="F407" s="1394" t="s">
        <v>158</v>
      </c>
      <c r="G407" s="1395"/>
      <c r="H407" s="1396"/>
      <c r="I407" s="1397"/>
      <c r="J407" s="1397"/>
      <c r="K407" s="1397"/>
      <c r="L407" s="1397"/>
      <c r="M407" s="1397"/>
      <c r="N407" s="1398"/>
    </row>
    <row r="408" spans="2:14" ht="20.100000000000001" customHeight="1">
      <c r="B408" s="1362"/>
      <c r="C408" s="1411"/>
      <c r="D408" s="1439"/>
      <c r="E408" s="431" t="s">
        <v>164</v>
      </c>
      <c r="F408" s="1402" t="s">
        <v>158</v>
      </c>
      <c r="G408" s="1403"/>
      <c r="H408" s="1399"/>
      <c r="I408" s="1400"/>
      <c r="J408" s="1400"/>
      <c r="K408" s="1400"/>
      <c r="L408" s="1400"/>
      <c r="M408" s="1400"/>
      <c r="N408" s="1401"/>
    </row>
    <row r="409" spans="2:14" ht="20.100000000000001" customHeight="1">
      <c r="B409" s="1362"/>
      <c r="C409" s="1411"/>
      <c r="D409" s="1439"/>
      <c r="E409" s="430" t="s">
        <v>163</v>
      </c>
      <c r="F409" s="1394" t="s">
        <v>158</v>
      </c>
      <c r="G409" s="1395"/>
      <c r="H409" s="1396"/>
      <c r="I409" s="1397"/>
      <c r="J409" s="1397"/>
      <c r="K409" s="1397"/>
      <c r="L409" s="1397"/>
      <c r="M409" s="1397"/>
      <c r="N409" s="1398"/>
    </row>
    <row r="410" spans="2:14" ht="20.100000000000001" customHeight="1">
      <c r="B410" s="1362"/>
      <c r="C410" s="1411"/>
      <c r="D410" s="1439"/>
      <c r="E410" s="431" t="s">
        <v>164</v>
      </c>
      <c r="F410" s="1402" t="s">
        <v>158</v>
      </c>
      <c r="G410" s="1403"/>
      <c r="H410" s="1399"/>
      <c r="I410" s="1400"/>
      <c r="J410" s="1400"/>
      <c r="K410" s="1400"/>
      <c r="L410" s="1400"/>
      <c r="M410" s="1400"/>
      <c r="N410" s="1401"/>
    </row>
    <row r="411" spans="2:14" ht="20.100000000000001" customHeight="1">
      <c r="B411" s="1362"/>
      <c r="C411" s="1411"/>
      <c r="D411" s="1439"/>
      <c r="E411" s="430" t="s">
        <v>163</v>
      </c>
      <c r="F411" s="1394" t="s">
        <v>158</v>
      </c>
      <c r="G411" s="1395"/>
      <c r="H411" s="1396"/>
      <c r="I411" s="1397"/>
      <c r="J411" s="1397"/>
      <c r="K411" s="1397"/>
      <c r="L411" s="1397"/>
      <c r="M411" s="1397"/>
      <c r="N411" s="1398"/>
    </row>
    <row r="412" spans="2:14" ht="20.100000000000001" customHeight="1">
      <c r="B412" s="1362"/>
      <c r="C412" s="1411"/>
      <c r="D412" s="1439"/>
      <c r="E412" s="431" t="s">
        <v>164</v>
      </c>
      <c r="F412" s="1402" t="s">
        <v>158</v>
      </c>
      <c r="G412" s="1403"/>
      <c r="H412" s="1399"/>
      <c r="I412" s="1400"/>
      <c r="J412" s="1400"/>
      <c r="K412" s="1400"/>
      <c r="L412" s="1400"/>
      <c r="M412" s="1400"/>
      <c r="N412" s="1401"/>
    </row>
    <row r="413" spans="2:14" ht="20.100000000000001" customHeight="1">
      <c r="B413" s="1362"/>
      <c r="C413" s="1411"/>
      <c r="D413" s="1439"/>
      <c r="E413" s="430" t="s">
        <v>163</v>
      </c>
      <c r="F413" s="1394" t="s">
        <v>158</v>
      </c>
      <c r="G413" s="1395"/>
      <c r="H413" s="1396"/>
      <c r="I413" s="1397"/>
      <c r="J413" s="1397"/>
      <c r="K413" s="1397"/>
      <c r="L413" s="1397"/>
      <c r="M413" s="1397"/>
      <c r="N413" s="1398"/>
    </row>
    <row r="414" spans="2:14" ht="20.100000000000001" customHeight="1">
      <c r="B414" s="1362"/>
      <c r="C414" s="1411"/>
      <c r="D414" s="1439"/>
      <c r="E414" s="431" t="s">
        <v>164</v>
      </c>
      <c r="F414" s="1402" t="s">
        <v>158</v>
      </c>
      <c r="G414" s="1403"/>
      <c r="H414" s="1399"/>
      <c r="I414" s="1400"/>
      <c r="J414" s="1400"/>
      <c r="K414" s="1400"/>
      <c r="L414" s="1400"/>
      <c r="M414" s="1400"/>
      <c r="N414" s="1401"/>
    </row>
    <row r="415" spans="2:14" ht="20.100000000000001" customHeight="1">
      <c r="B415" s="1362"/>
      <c r="C415" s="1411"/>
      <c r="D415" s="1439"/>
      <c r="E415" s="430" t="s">
        <v>163</v>
      </c>
      <c r="F415" s="1394" t="s">
        <v>158</v>
      </c>
      <c r="G415" s="1395"/>
      <c r="H415" s="1396"/>
      <c r="I415" s="1397"/>
      <c r="J415" s="1397"/>
      <c r="K415" s="1397"/>
      <c r="L415" s="1397"/>
      <c r="M415" s="1397"/>
      <c r="N415" s="1398"/>
    </row>
    <row r="416" spans="2:14" ht="20.100000000000001" customHeight="1">
      <c r="B416" s="1362"/>
      <c r="C416" s="1411"/>
      <c r="D416" s="1439"/>
      <c r="E416" s="431" t="s">
        <v>164</v>
      </c>
      <c r="F416" s="1402" t="s">
        <v>158</v>
      </c>
      <c r="G416" s="1403"/>
      <c r="H416" s="1399"/>
      <c r="I416" s="1400"/>
      <c r="J416" s="1400"/>
      <c r="K416" s="1400"/>
      <c r="L416" s="1400"/>
      <c r="M416" s="1400"/>
      <c r="N416" s="1401"/>
    </row>
    <row r="417" spans="1:15" ht="20.100000000000001" customHeight="1">
      <c r="B417" s="1362"/>
      <c r="C417" s="1411"/>
      <c r="D417" s="1439"/>
      <c r="E417" s="430" t="s">
        <v>163</v>
      </c>
      <c r="F417" s="1394" t="s">
        <v>158</v>
      </c>
      <c r="G417" s="1395"/>
      <c r="H417" s="1396"/>
      <c r="I417" s="1397"/>
      <c r="J417" s="1397"/>
      <c r="K417" s="1397"/>
      <c r="L417" s="1397"/>
      <c r="M417" s="1397"/>
      <c r="N417" s="1398"/>
    </row>
    <row r="418" spans="1:15" ht="20.100000000000001" customHeight="1">
      <c r="B418" s="1363"/>
      <c r="C418" s="1427"/>
      <c r="D418" s="1429"/>
      <c r="E418" s="431" t="s">
        <v>164</v>
      </c>
      <c r="F418" s="1402" t="s">
        <v>158</v>
      </c>
      <c r="G418" s="1403"/>
      <c r="H418" s="1399"/>
      <c r="I418" s="1400"/>
      <c r="J418" s="1400"/>
      <c r="K418" s="1400"/>
      <c r="L418" s="1400"/>
      <c r="M418" s="1400"/>
      <c r="N418" s="1401"/>
    </row>
    <row r="419" spans="1:15" ht="20.100000000000001" customHeight="1">
      <c r="B419" s="21" t="s">
        <v>165</v>
      </c>
      <c r="C419" s="427"/>
      <c r="D419" s="427"/>
      <c r="E419" s="427"/>
      <c r="F419" s="427"/>
      <c r="G419" s="427"/>
      <c r="H419" s="427"/>
      <c r="I419" s="427"/>
      <c r="J419" s="427"/>
      <c r="K419" s="427"/>
      <c r="L419" s="427"/>
      <c r="M419" s="427"/>
      <c r="N419" s="427"/>
    </row>
    <row r="420" spans="1:15" ht="20.100000000000001" customHeight="1">
      <c r="C420" s="1411" t="s">
        <v>257</v>
      </c>
      <c r="D420" s="1411"/>
      <c r="E420" s="1411"/>
      <c r="F420" s="1411"/>
      <c r="G420" s="1411"/>
      <c r="H420" s="427"/>
      <c r="I420" s="427"/>
      <c r="J420" s="427"/>
      <c r="K420" s="427"/>
      <c r="L420" s="427"/>
      <c r="M420" s="427"/>
      <c r="N420" s="427"/>
    </row>
    <row r="421" spans="1:15" ht="20.100000000000001" customHeight="1">
      <c r="C421" s="427"/>
      <c r="D421" s="427"/>
      <c r="E421" s="427"/>
      <c r="F421" s="427"/>
      <c r="G421" s="427"/>
      <c r="H421" s="428" t="s">
        <v>166</v>
      </c>
      <c r="I421" s="427"/>
      <c r="J421" s="1410"/>
      <c r="K421" s="1410"/>
      <c r="L421" s="1410"/>
      <c r="M421" s="1410"/>
      <c r="N421" s="432"/>
    </row>
    <row r="422" spans="1:15">
      <c r="C422" s="427"/>
      <c r="D422" s="427"/>
      <c r="E422" s="427"/>
      <c r="F422" s="427"/>
      <c r="G422" s="427"/>
      <c r="H422" s="427"/>
      <c r="I422" s="427"/>
      <c r="J422" s="427"/>
      <c r="K422" s="427"/>
      <c r="L422" s="427"/>
      <c r="M422" s="427"/>
      <c r="N422" s="427"/>
    </row>
    <row r="423" spans="1:15" s="29" customFormat="1" ht="14.25" customHeight="1">
      <c r="C423" s="433"/>
      <c r="D423" s="434"/>
      <c r="E423" s="434"/>
      <c r="F423" s="434"/>
      <c r="G423" s="434"/>
      <c r="H423" s="434"/>
      <c r="I423" s="434"/>
      <c r="J423" s="434"/>
      <c r="K423" s="434"/>
      <c r="L423" s="434"/>
      <c r="M423" s="434"/>
      <c r="N423" s="434"/>
    </row>
    <row r="424" spans="1:15" s="29" customFormat="1" ht="26.25" customHeight="1">
      <c r="C424" s="434"/>
      <c r="D424" s="434"/>
      <c r="E424" s="1463"/>
      <c r="F424" s="1463"/>
      <c r="G424" s="1463"/>
      <c r="H424" s="1463"/>
      <c r="I424" s="1463"/>
      <c r="J424" s="1463"/>
      <c r="K424" s="1463"/>
      <c r="L424" s="1463"/>
      <c r="M424" s="1463"/>
      <c r="N424" s="1463"/>
    </row>
    <row r="425" spans="1:15" s="29" customFormat="1" ht="26.25" customHeight="1">
      <c r="C425" s="28"/>
      <c r="E425" s="1408"/>
      <c r="F425" s="1408"/>
      <c r="G425" s="1408"/>
      <c r="H425" s="1408"/>
      <c r="I425" s="1408"/>
      <c r="J425" s="1408"/>
      <c r="K425" s="1408"/>
      <c r="L425" s="1408"/>
      <c r="M425" s="1408"/>
      <c r="N425" s="1408"/>
    </row>
    <row r="426" spans="1:15" s="29" customFormat="1" ht="14.25" customHeight="1">
      <c r="C426" s="27"/>
    </row>
    <row r="427" spans="1:15" s="29" customFormat="1" ht="14.25" customHeight="1">
      <c r="C427" s="27"/>
    </row>
    <row r="431" spans="1:15" ht="20.100000000000001" customHeight="1">
      <c r="A431" s="1359"/>
      <c r="B431" s="1359"/>
      <c r="C431" s="1359"/>
      <c r="D431" s="1359"/>
      <c r="E431" s="1359"/>
      <c r="F431" s="1359"/>
      <c r="G431" s="1359"/>
      <c r="H431" s="1359"/>
      <c r="I431" s="1359"/>
      <c r="J431" s="1359"/>
      <c r="K431" s="1359"/>
      <c r="L431" s="1359"/>
      <c r="M431" s="1359"/>
      <c r="N431" s="1359"/>
      <c r="O431" s="1359"/>
    </row>
    <row r="432" spans="1:15" ht="24.95" customHeight="1">
      <c r="B432" s="1153" t="s">
        <v>155</v>
      </c>
      <c r="C432" s="1153"/>
      <c r="D432" s="1153"/>
      <c r="E432" s="1153"/>
      <c r="F432" s="1153"/>
      <c r="G432" s="1153"/>
      <c r="H432" s="1153"/>
      <c r="I432" s="1153"/>
      <c r="J432" s="1153"/>
      <c r="K432" s="1153"/>
      <c r="L432" s="1153"/>
      <c r="M432" s="1153"/>
      <c r="N432" s="1153"/>
    </row>
    <row r="433" spans="2:14" ht="24.95" customHeight="1">
      <c r="B433" s="1360" t="s">
        <v>156</v>
      </c>
      <c r="C433" s="1360"/>
      <c r="D433" s="1360"/>
      <c r="E433" s="1360"/>
      <c r="F433" s="1360"/>
      <c r="G433" s="1360"/>
      <c r="H433" s="1360"/>
      <c r="I433" s="1360"/>
      <c r="J433" s="1360"/>
      <c r="K433" s="1360"/>
      <c r="L433" s="1360"/>
      <c r="M433" s="1360"/>
      <c r="N433" s="1360"/>
    </row>
    <row r="434" spans="2:14" ht="20.100000000000001" customHeight="1">
      <c r="B434" s="1361"/>
      <c r="C434" s="1436" t="s">
        <v>168</v>
      </c>
      <c r="D434" s="1428"/>
      <c r="E434" s="1440"/>
      <c r="F434" s="1441"/>
      <c r="G434" s="1441"/>
      <c r="H434" s="1441"/>
      <c r="I434" s="1441"/>
      <c r="J434" s="1441"/>
      <c r="K434" s="1441"/>
      <c r="L434" s="1441"/>
      <c r="M434" s="1441"/>
      <c r="N434" s="1442"/>
    </row>
    <row r="435" spans="2:14" ht="20.100000000000001" customHeight="1">
      <c r="B435" s="1362"/>
      <c r="C435" s="1437"/>
      <c r="D435" s="1439"/>
      <c r="E435" s="1443"/>
      <c r="F435" s="1444"/>
      <c r="G435" s="1444"/>
      <c r="H435" s="1444"/>
      <c r="I435" s="1444"/>
      <c r="J435" s="1444"/>
      <c r="K435" s="1444"/>
      <c r="L435" s="1444"/>
      <c r="M435" s="1444"/>
      <c r="N435" s="1445"/>
    </row>
    <row r="436" spans="2:14" ht="20.100000000000001" customHeight="1">
      <c r="B436" s="1363"/>
      <c r="C436" s="1438"/>
      <c r="D436" s="1429"/>
      <c r="E436" s="416"/>
      <c r="F436" s="417"/>
      <c r="G436" s="417"/>
      <c r="H436" s="418" t="s">
        <v>13</v>
      </c>
      <c r="I436" s="1446"/>
      <c r="J436" s="1446"/>
      <c r="K436" s="1446"/>
      <c r="L436" s="1446"/>
      <c r="M436" s="1446"/>
      <c r="N436" s="1447"/>
    </row>
    <row r="437" spans="2:14" ht="15" customHeight="1">
      <c r="B437" s="1361"/>
      <c r="C437" s="1448" t="s">
        <v>157</v>
      </c>
      <c r="D437" s="1426"/>
      <c r="E437" s="1450"/>
      <c r="F437" s="1451"/>
      <c r="G437" s="1451"/>
      <c r="H437" s="1452"/>
      <c r="I437" s="1453"/>
      <c r="J437" s="1426" t="s">
        <v>40</v>
      </c>
      <c r="K437" s="1428"/>
      <c r="L437" s="1430"/>
      <c r="M437" s="1431"/>
      <c r="N437" s="1432"/>
    </row>
    <row r="438" spans="2:14" ht="24.95" customHeight="1">
      <c r="B438" s="1363"/>
      <c r="C438" s="1449"/>
      <c r="D438" s="1427"/>
      <c r="E438" s="1455"/>
      <c r="F438" s="1456"/>
      <c r="G438" s="1456"/>
      <c r="H438" s="1457"/>
      <c r="I438" s="1454"/>
      <c r="J438" s="1427"/>
      <c r="K438" s="1429"/>
      <c r="L438" s="1433"/>
      <c r="M438" s="1434"/>
      <c r="N438" s="1435"/>
    </row>
    <row r="439" spans="2:14" ht="18.75" customHeight="1">
      <c r="B439" s="383"/>
      <c r="C439" s="1436" t="s">
        <v>159</v>
      </c>
      <c r="D439" s="421"/>
      <c r="E439" s="1453"/>
      <c r="F439" s="1426"/>
      <c r="G439" s="1426"/>
      <c r="H439" s="1428"/>
      <c r="I439" s="419"/>
      <c r="J439" s="1458" t="s">
        <v>39</v>
      </c>
      <c r="K439" s="420"/>
      <c r="L439" s="421"/>
      <c r="M439" s="422"/>
      <c r="N439" s="423" t="s">
        <v>896</v>
      </c>
    </row>
    <row r="440" spans="2:14" ht="16.5" customHeight="1">
      <c r="B440" s="31"/>
      <c r="C440" s="1438"/>
      <c r="D440" s="424"/>
      <c r="E440" s="1454"/>
      <c r="F440" s="1427"/>
      <c r="G440" s="1427"/>
      <c r="H440" s="1429"/>
      <c r="I440" s="416"/>
      <c r="J440" s="1459"/>
      <c r="K440" s="424"/>
      <c r="L440" s="425" t="s">
        <v>897</v>
      </c>
      <c r="M440" s="429"/>
      <c r="N440" s="426" t="s">
        <v>898</v>
      </c>
    </row>
    <row r="441" spans="2:14" ht="30" customHeight="1">
      <c r="B441" s="1361"/>
      <c r="C441" s="1426" t="s">
        <v>160</v>
      </c>
      <c r="D441" s="1428"/>
      <c r="E441" s="1460" t="s">
        <v>161</v>
      </c>
      <c r="F441" s="1461"/>
      <c r="G441" s="1462"/>
      <c r="H441" s="1460" t="s">
        <v>162</v>
      </c>
      <c r="I441" s="1461"/>
      <c r="J441" s="1461"/>
      <c r="K441" s="1461"/>
      <c r="L441" s="1461"/>
      <c r="M441" s="1461"/>
      <c r="N441" s="1462"/>
    </row>
    <row r="442" spans="2:14" ht="20.100000000000001" customHeight="1">
      <c r="B442" s="1362"/>
      <c r="C442" s="1411"/>
      <c r="D442" s="1439"/>
      <c r="E442" s="430" t="s">
        <v>163</v>
      </c>
      <c r="F442" s="1394" t="s">
        <v>158</v>
      </c>
      <c r="G442" s="1395"/>
      <c r="H442" s="1396"/>
      <c r="I442" s="1397"/>
      <c r="J442" s="1397"/>
      <c r="K442" s="1397"/>
      <c r="L442" s="1397"/>
      <c r="M442" s="1397"/>
      <c r="N442" s="1398"/>
    </row>
    <row r="443" spans="2:14" ht="20.100000000000001" customHeight="1">
      <c r="B443" s="1362"/>
      <c r="C443" s="1411"/>
      <c r="D443" s="1439"/>
      <c r="E443" s="431" t="s">
        <v>164</v>
      </c>
      <c r="F443" s="1402" t="s">
        <v>158</v>
      </c>
      <c r="G443" s="1403"/>
      <c r="H443" s="1399"/>
      <c r="I443" s="1400"/>
      <c r="J443" s="1400"/>
      <c r="K443" s="1400"/>
      <c r="L443" s="1400"/>
      <c r="M443" s="1400"/>
      <c r="N443" s="1401"/>
    </row>
    <row r="444" spans="2:14" ht="20.100000000000001" customHeight="1">
      <c r="B444" s="1362"/>
      <c r="C444" s="1411"/>
      <c r="D444" s="1439"/>
      <c r="E444" s="430" t="s">
        <v>163</v>
      </c>
      <c r="F444" s="1394" t="s">
        <v>158</v>
      </c>
      <c r="G444" s="1395"/>
      <c r="H444" s="1396"/>
      <c r="I444" s="1397"/>
      <c r="J444" s="1397"/>
      <c r="K444" s="1397"/>
      <c r="L444" s="1397"/>
      <c r="M444" s="1397"/>
      <c r="N444" s="1398"/>
    </row>
    <row r="445" spans="2:14" ht="20.100000000000001" customHeight="1">
      <c r="B445" s="1362"/>
      <c r="C445" s="1411"/>
      <c r="D445" s="1439"/>
      <c r="E445" s="431" t="s">
        <v>164</v>
      </c>
      <c r="F445" s="1402" t="s">
        <v>158</v>
      </c>
      <c r="G445" s="1403"/>
      <c r="H445" s="1399"/>
      <c r="I445" s="1400"/>
      <c r="J445" s="1400"/>
      <c r="K445" s="1400"/>
      <c r="L445" s="1400"/>
      <c r="M445" s="1400"/>
      <c r="N445" s="1401"/>
    </row>
    <row r="446" spans="2:14" ht="20.100000000000001" customHeight="1">
      <c r="B446" s="1362"/>
      <c r="C446" s="1411"/>
      <c r="D446" s="1439"/>
      <c r="E446" s="430" t="s">
        <v>163</v>
      </c>
      <c r="F446" s="1394" t="s">
        <v>158</v>
      </c>
      <c r="G446" s="1395"/>
      <c r="H446" s="1396"/>
      <c r="I446" s="1397"/>
      <c r="J446" s="1397"/>
      <c r="K446" s="1397"/>
      <c r="L446" s="1397"/>
      <c r="M446" s="1397"/>
      <c r="N446" s="1398"/>
    </row>
    <row r="447" spans="2:14" ht="20.100000000000001" customHeight="1">
      <c r="B447" s="1362"/>
      <c r="C447" s="1411"/>
      <c r="D447" s="1439"/>
      <c r="E447" s="431" t="s">
        <v>164</v>
      </c>
      <c r="F447" s="1402" t="s">
        <v>158</v>
      </c>
      <c r="G447" s="1403"/>
      <c r="H447" s="1399"/>
      <c r="I447" s="1400"/>
      <c r="J447" s="1400"/>
      <c r="K447" s="1400"/>
      <c r="L447" s="1400"/>
      <c r="M447" s="1400"/>
      <c r="N447" s="1401"/>
    </row>
    <row r="448" spans="2:14" ht="20.100000000000001" customHeight="1">
      <c r="B448" s="1362"/>
      <c r="C448" s="1411"/>
      <c r="D448" s="1439"/>
      <c r="E448" s="430" t="s">
        <v>163</v>
      </c>
      <c r="F448" s="1394" t="s">
        <v>158</v>
      </c>
      <c r="G448" s="1395"/>
      <c r="H448" s="1396"/>
      <c r="I448" s="1397"/>
      <c r="J448" s="1397"/>
      <c r="K448" s="1397"/>
      <c r="L448" s="1397"/>
      <c r="M448" s="1397"/>
      <c r="N448" s="1398"/>
    </row>
    <row r="449" spans="2:14" ht="20.100000000000001" customHeight="1">
      <c r="B449" s="1362"/>
      <c r="C449" s="1411"/>
      <c r="D449" s="1439"/>
      <c r="E449" s="431" t="s">
        <v>164</v>
      </c>
      <c r="F449" s="1402" t="s">
        <v>158</v>
      </c>
      <c r="G449" s="1403"/>
      <c r="H449" s="1399"/>
      <c r="I449" s="1400"/>
      <c r="J449" s="1400"/>
      <c r="K449" s="1400"/>
      <c r="L449" s="1400"/>
      <c r="M449" s="1400"/>
      <c r="N449" s="1401"/>
    </row>
    <row r="450" spans="2:14" ht="20.100000000000001" customHeight="1">
      <c r="B450" s="1362"/>
      <c r="C450" s="1411"/>
      <c r="D450" s="1439"/>
      <c r="E450" s="430" t="s">
        <v>163</v>
      </c>
      <c r="F450" s="1394" t="s">
        <v>158</v>
      </c>
      <c r="G450" s="1395"/>
      <c r="H450" s="1396"/>
      <c r="I450" s="1397"/>
      <c r="J450" s="1397"/>
      <c r="K450" s="1397"/>
      <c r="L450" s="1397"/>
      <c r="M450" s="1397"/>
      <c r="N450" s="1398"/>
    </row>
    <row r="451" spans="2:14" ht="20.100000000000001" customHeight="1">
      <c r="B451" s="1362"/>
      <c r="C451" s="1411"/>
      <c r="D451" s="1439"/>
      <c r="E451" s="431" t="s">
        <v>164</v>
      </c>
      <c r="F451" s="1402" t="s">
        <v>158</v>
      </c>
      <c r="G451" s="1403"/>
      <c r="H451" s="1399"/>
      <c r="I451" s="1400"/>
      <c r="J451" s="1400"/>
      <c r="K451" s="1400"/>
      <c r="L451" s="1400"/>
      <c r="M451" s="1400"/>
      <c r="N451" s="1401"/>
    </row>
    <row r="452" spans="2:14" ht="20.100000000000001" customHeight="1">
      <c r="B452" s="1362"/>
      <c r="C452" s="1411"/>
      <c r="D452" s="1439"/>
      <c r="E452" s="430" t="s">
        <v>163</v>
      </c>
      <c r="F452" s="1394" t="s">
        <v>158</v>
      </c>
      <c r="G452" s="1395"/>
      <c r="H452" s="1396"/>
      <c r="I452" s="1397"/>
      <c r="J452" s="1397"/>
      <c r="K452" s="1397"/>
      <c r="L452" s="1397"/>
      <c r="M452" s="1397"/>
      <c r="N452" s="1398"/>
    </row>
    <row r="453" spans="2:14" ht="20.100000000000001" customHeight="1">
      <c r="B453" s="1362"/>
      <c r="C453" s="1411"/>
      <c r="D453" s="1439"/>
      <c r="E453" s="431" t="s">
        <v>164</v>
      </c>
      <c r="F453" s="1402" t="s">
        <v>158</v>
      </c>
      <c r="G453" s="1403"/>
      <c r="H453" s="1399"/>
      <c r="I453" s="1400"/>
      <c r="J453" s="1400"/>
      <c r="K453" s="1400"/>
      <c r="L453" s="1400"/>
      <c r="M453" s="1400"/>
      <c r="N453" s="1401"/>
    </row>
    <row r="454" spans="2:14" ht="20.100000000000001" customHeight="1">
      <c r="B454" s="1362"/>
      <c r="C454" s="1411"/>
      <c r="D454" s="1439"/>
      <c r="E454" s="430" t="s">
        <v>163</v>
      </c>
      <c r="F454" s="1394" t="s">
        <v>158</v>
      </c>
      <c r="G454" s="1395"/>
      <c r="H454" s="1396"/>
      <c r="I454" s="1397"/>
      <c r="J454" s="1397"/>
      <c r="K454" s="1397"/>
      <c r="L454" s="1397"/>
      <c r="M454" s="1397"/>
      <c r="N454" s="1398"/>
    </row>
    <row r="455" spans="2:14" ht="20.100000000000001" customHeight="1">
      <c r="B455" s="1362"/>
      <c r="C455" s="1411"/>
      <c r="D455" s="1439"/>
      <c r="E455" s="431" t="s">
        <v>164</v>
      </c>
      <c r="F455" s="1402" t="s">
        <v>158</v>
      </c>
      <c r="G455" s="1403"/>
      <c r="H455" s="1399"/>
      <c r="I455" s="1400"/>
      <c r="J455" s="1400"/>
      <c r="K455" s="1400"/>
      <c r="L455" s="1400"/>
      <c r="M455" s="1400"/>
      <c r="N455" s="1401"/>
    </row>
    <row r="456" spans="2:14" ht="20.100000000000001" customHeight="1">
      <c r="B456" s="1362"/>
      <c r="C456" s="1411"/>
      <c r="D456" s="1439"/>
      <c r="E456" s="430" t="s">
        <v>163</v>
      </c>
      <c r="F456" s="1394" t="s">
        <v>158</v>
      </c>
      <c r="G456" s="1395"/>
      <c r="H456" s="1396"/>
      <c r="I456" s="1397"/>
      <c r="J456" s="1397"/>
      <c r="K456" s="1397"/>
      <c r="L456" s="1397"/>
      <c r="M456" s="1397"/>
      <c r="N456" s="1398"/>
    </row>
    <row r="457" spans="2:14" ht="20.100000000000001" customHeight="1">
      <c r="B457" s="1362"/>
      <c r="C457" s="1411"/>
      <c r="D457" s="1439"/>
      <c r="E457" s="431" t="s">
        <v>164</v>
      </c>
      <c r="F457" s="1402" t="s">
        <v>158</v>
      </c>
      <c r="G457" s="1403"/>
      <c r="H457" s="1399"/>
      <c r="I457" s="1400"/>
      <c r="J457" s="1400"/>
      <c r="K457" s="1400"/>
      <c r="L457" s="1400"/>
      <c r="M457" s="1400"/>
      <c r="N457" s="1401"/>
    </row>
    <row r="458" spans="2:14" ht="20.100000000000001" customHeight="1">
      <c r="B458" s="1362"/>
      <c r="C458" s="1411"/>
      <c r="D458" s="1439"/>
      <c r="E458" s="430" t="s">
        <v>163</v>
      </c>
      <c r="F458" s="1394" t="s">
        <v>158</v>
      </c>
      <c r="G458" s="1395"/>
      <c r="H458" s="1396"/>
      <c r="I458" s="1397"/>
      <c r="J458" s="1397"/>
      <c r="K458" s="1397"/>
      <c r="L458" s="1397"/>
      <c r="M458" s="1397"/>
      <c r="N458" s="1398"/>
    </row>
    <row r="459" spans="2:14" ht="20.100000000000001" customHeight="1">
      <c r="B459" s="1362"/>
      <c r="C459" s="1411"/>
      <c r="D459" s="1439"/>
      <c r="E459" s="431" t="s">
        <v>164</v>
      </c>
      <c r="F459" s="1402" t="s">
        <v>158</v>
      </c>
      <c r="G459" s="1403"/>
      <c r="H459" s="1399"/>
      <c r="I459" s="1400"/>
      <c r="J459" s="1400"/>
      <c r="K459" s="1400"/>
      <c r="L459" s="1400"/>
      <c r="M459" s="1400"/>
      <c r="N459" s="1401"/>
    </row>
    <row r="460" spans="2:14" ht="20.100000000000001" customHeight="1">
      <c r="B460" s="1362"/>
      <c r="C460" s="1411"/>
      <c r="D460" s="1439"/>
      <c r="E460" s="430" t="s">
        <v>163</v>
      </c>
      <c r="F460" s="1394" t="s">
        <v>158</v>
      </c>
      <c r="G460" s="1395"/>
      <c r="H460" s="1396"/>
      <c r="I460" s="1397"/>
      <c r="J460" s="1397"/>
      <c r="K460" s="1397"/>
      <c r="L460" s="1397"/>
      <c r="M460" s="1397"/>
      <c r="N460" s="1398"/>
    </row>
    <row r="461" spans="2:14" ht="20.100000000000001" customHeight="1">
      <c r="B461" s="1363"/>
      <c r="C461" s="1427"/>
      <c r="D461" s="1429"/>
      <c r="E461" s="431" t="s">
        <v>164</v>
      </c>
      <c r="F461" s="1402" t="s">
        <v>158</v>
      </c>
      <c r="G461" s="1403"/>
      <c r="H461" s="1399"/>
      <c r="I461" s="1400"/>
      <c r="J461" s="1400"/>
      <c r="K461" s="1400"/>
      <c r="L461" s="1400"/>
      <c r="M461" s="1400"/>
      <c r="N461" s="1401"/>
    </row>
    <row r="462" spans="2:14" ht="20.100000000000001" customHeight="1">
      <c r="B462" s="21" t="s">
        <v>165</v>
      </c>
      <c r="C462" s="427"/>
      <c r="D462" s="427"/>
      <c r="E462" s="427"/>
      <c r="F462" s="427"/>
      <c r="G462" s="427"/>
      <c r="H462" s="427"/>
      <c r="I462" s="427"/>
      <c r="J462" s="427"/>
      <c r="K462" s="427"/>
      <c r="L462" s="427"/>
      <c r="M462" s="427"/>
      <c r="N462" s="427"/>
    </row>
    <row r="463" spans="2:14" ht="20.100000000000001" customHeight="1">
      <c r="C463" s="1411" t="s">
        <v>257</v>
      </c>
      <c r="D463" s="1411"/>
      <c r="E463" s="1411"/>
      <c r="F463" s="1411"/>
      <c r="G463" s="1411"/>
      <c r="H463" s="427"/>
      <c r="I463" s="427"/>
      <c r="J463" s="427"/>
      <c r="K463" s="427"/>
      <c r="L463" s="427"/>
      <c r="M463" s="427"/>
      <c r="N463" s="427"/>
    </row>
    <row r="464" spans="2:14" ht="20.100000000000001" customHeight="1">
      <c r="C464" s="427"/>
      <c r="D464" s="427"/>
      <c r="E464" s="427"/>
      <c r="F464" s="427"/>
      <c r="G464" s="427"/>
      <c r="H464" s="428" t="s">
        <v>166</v>
      </c>
      <c r="I464" s="427"/>
      <c r="J464" s="1410"/>
      <c r="K464" s="1410"/>
      <c r="L464" s="1410"/>
      <c r="M464" s="1410"/>
      <c r="N464" s="432"/>
    </row>
    <row r="465" spans="3:14">
      <c r="C465" s="427"/>
      <c r="D465" s="427"/>
      <c r="E465" s="427"/>
      <c r="F465" s="427"/>
      <c r="G465" s="427"/>
      <c r="H465" s="427"/>
      <c r="I465" s="427"/>
      <c r="J465" s="427"/>
      <c r="K465" s="427"/>
      <c r="L465" s="427"/>
      <c r="M465" s="427"/>
      <c r="N465" s="427"/>
    </row>
    <row r="466" spans="3:14" s="29" customFormat="1" ht="14.25" customHeight="1">
      <c r="C466" s="433"/>
      <c r="D466" s="434"/>
      <c r="E466" s="434"/>
      <c r="F466" s="434"/>
      <c r="G466" s="434"/>
      <c r="H466" s="434"/>
      <c r="I466" s="434"/>
      <c r="J466" s="434"/>
      <c r="K466" s="434"/>
      <c r="L466" s="434"/>
      <c r="M466" s="434"/>
      <c r="N466" s="434"/>
    </row>
    <row r="467" spans="3:14" s="29" customFormat="1" ht="26.25" customHeight="1">
      <c r="E467" s="1408"/>
      <c r="F467" s="1408"/>
      <c r="G467" s="1408"/>
      <c r="H467" s="1408"/>
      <c r="I467" s="1408"/>
      <c r="J467" s="1408"/>
      <c r="K467" s="1408"/>
      <c r="L467" s="1408"/>
      <c r="M467" s="1408"/>
      <c r="N467" s="1408"/>
    </row>
    <row r="468" spans="3:14" s="29" customFormat="1" ht="26.25" customHeight="1">
      <c r="C468" s="28"/>
      <c r="E468" s="1408"/>
      <c r="F468" s="1408"/>
      <c r="G468" s="1408"/>
      <c r="H468" s="1408"/>
      <c r="I468" s="1408"/>
      <c r="J468" s="1408"/>
      <c r="K468" s="1408"/>
      <c r="L468" s="1408"/>
      <c r="M468" s="1408"/>
      <c r="N468" s="1408"/>
    </row>
    <row r="469" spans="3:14" s="29" customFormat="1" ht="14.25" customHeight="1">
      <c r="C469" s="27"/>
    </row>
    <row r="470" spans="3:14" s="29" customFormat="1" ht="14.25" customHeight="1">
      <c r="C470" s="27"/>
    </row>
  </sheetData>
  <sheetProtection algorithmName="SHA-512" hashValue="kVcWNLiKrxLc6c+SkFuyhPTqvvBDRRwJF2n7O5AwgWYv53agHAiUF8DrlfGLMgSIXlGRCqOww4MC7qNseKqbeQ==" saltValue="lImHJT1jQF3S+wjTGiclFQ==" spinCount="100000" sheet="1" objects="1" scenarios="1"/>
  <mergeCells count="660">
    <mergeCell ref="H450:N451"/>
    <mergeCell ref="F451:G451"/>
    <mergeCell ref="F452:G452"/>
    <mergeCell ref="H452:N453"/>
    <mergeCell ref="F453:G453"/>
    <mergeCell ref="C463:G463"/>
    <mergeCell ref="J464:M464"/>
    <mergeCell ref="E467:N467"/>
    <mergeCell ref="E468:N468"/>
    <mergeCell ref="F458:G458"/>
    <mergeCell ref="H458:N459"/>
    <mergeCell ref="F459:G459"/>
    <mergeCell ref="F460:G460"/>
    <mergeCell ref="H460:N461"/>
    <mergeCell ref="F461:G461"/>
    <mergeCell ref="F445:G445"/>
    <mergeCell ref="F446:G446"/>
    <mergeCell ref="H446:N447"/>
    <mergeCell ref="F447:G447"/>
    <mergeCell ref="F448:G448"/>
    <mergeCell ref="H448:N449"/>
    <mergeCell ref="F449:G449"/>
    <mergeCell ref="B441:B461"/>
    <mergeCell ref="C441:C461"/>
    <mergeCell ref="D441:D461"/>
    <mergeCell ref="E441:G441"/>
    <mergeCell ref="H441:N441"/>
    <mergeCell ref="F442:G442"/>
    <mergeCell ref="H442:N443"/>
    <mergeCell ref="F443:G443"/>
    <mergeCell ref="F444:G444"/>
    <mergeCell ref="H444:N445"/>
    <mergeCell ref="F454:G454"/>
    <mergeCell ref="H454:N455"/>
    <mergeCell ref="F455:G455"/>
    <mergeCell ref="F456:G456"/>
    <mergeCell ref="H456:N457"/>
    <mergeCell ref="F457:G457"/>
    <mergeCell ref="F450:G450"/>
    <mergeCell ref="K437:K438"/>
    <mergeCell ref="L437:N438"/>
    <mergeCell ref="E438:H438"/>
    <mergeCell ref="C439:C440"/>
    <mergeCell ref="E439:G440"/>
    <mergeCell ref="H439:H440"/>
    <mergeCell ref="J439:J440"/>
    <mergeCell ref="B437:B438"/>
    <mergeCell ref="C437:C438"/>
    <mergeCell ref="D437:D438"/>
    <mergeCell ref="E437:H437"/>
    <mergeCell ref="I437:I438"/>
    <mergeCell ref="J437:J438"/>
    <mergeCell ref="B433:N433"/>
    <mergeCell ref="B434:B436"/>
    <mergeCell ref="C434:C436"/>
    <mergeCell ref="D434:D436"/>
    <mergeCell ref="E434:N435"/>
    <mergeCell ref="I436:N436"/>
    <mergeCell ref="C420:G420"/>
    <mergeCell ref="J421:M421"/>
    <mergeCell ref="E424:N424"/>
    <mergeCell ref="E425:N425"/>
    <mergeCell ref="A431:O431"/>
    <mergeCell ref="B432:N432"/>
    <mergeCell ref="H415:N416"/>
    <mergeCell ref="F416:G416"/>
    <mergeCell ref="F417:G417"/>
    <mergeCell ref="H417:N418"/>
    <mergeCell ref="F418:G418"/>
    <mergeCell ref="F411:G411"/>
    <mergeCell ref="H411:N412"/>
    <mergeCell ref="F412:G412"/>
    <mergeCell ref="F413:G413"/>
    <mergeCell ref="H413:N414"/>
    <mergeCell ref="F414:G414"/>
    <mergeCell ref="B398:B418"/>
    <mergeCell ref="C398:C418"/>
    <mergeCell ref="D398:D418"/>
    <mergeCell ref="E398:G398"/>
    <mergeCell ref="H398:N398"/>
    <mergeCell ref="F399:G399"/>
    <mergeCell ref="H399:N400"/>
    <mergeCell ref="F400:G400"/>
    <mergeCell ref="F401:G401"/>
    <mergeCell ref="H401:N402"/>
    <mergeCell ref="F407:G407"/>
    <mergeCell ref="H407:N408"/>
    <mergeCell ref="F408:G408"/>
    <mergeCell ref="F409:G409"/>
    <mergeCell ref="H409:N410"/>
    <mergeCell ref="F410:G410"/>
    <mergeCell ref="F402:G402"/>
    <mergeCell ref="F403:G403"/>
    <mergeCell ref="H403:N404"/>
    <mergeCell ref="F404:G404"/>
    <mergeCell ref="F405:G405"/>
    <mergeCell ref="H405:N406"/>
    <mergeCell ref="F406:G406"/>
    <mergeCell ref="F415:G415"/>
    <mergeCell ref="K394:K395"/>
    <mergeCell ref="L394:N395"/>
    <mergeCell ref="E395:H395"/>
    <mergeCell ref="C396:C397"/>
    <mergeCell ref="E396:G397"/>
    <mergeCell ref="H396:H397"/>
    <mergeCell ref="J396:J397"/>
    <mergeCell ref="B394:B395"/>
    <mergeCell ref="C394:C395"/>
    <mergeCell ref="D394:D395"/>
    <mergeCell ref="E394:H394"/>
    <mergeCell ref="I394:I395"/>
    <mergeCell ref="J394:J395"/>
    <mergeCell ref="C377:G377"/>
    <mergeCell ref="A388:O388"/>
    <mergeCell ref="B389:N389"/>
    <mergeCell ref="B390:N390"/>
    <mergeCell ref="B391:B393"/>
    <mergeCell ref="C391:C393"/>
    <mergeCell ref="D391:D393"/>
    <mergeCell ref="E391:N392"/>
    <mergeCell ref="I393:N393"/>
    <mergeCell ref="J378:M378"/>
    <mergeCell ref="E381:N381"/>
    <mergeCell ref="E382:N382"/>
    <mergeCell ref="C334:G334"/>
    <mergeCell ref="F372:G372"/>
    <mergeCell ref="H372:N373"/>
    <mergeCell ref="F373:G373"/>
    <mergeCell ref="F374:G374"/>
    <mergeCell ref="H374:N375"/>
    <mergeCell ref="F375:G375"/>
    <mergeCell ref="F368:G368"/>
    <mergeCell ref="H368:N369"/>
    <mergeCell ref="F369:G369"/>
    <mergeCell ref="F370:G370"/>
    <mergeCell ref="H370:N371"/>
    <mergeCell ref="F371:G371"/>
    <mergeCell ref="F364:G364"/>
    <mergeCell ref="H364:N365"/>
    <mergeCell ref="F365:G365"/>
    <mergeCell ref="F366:G366"/>
    <mergeCell ref="H366:N367"/>
    <mergeCell ref="F367:G367"/>
    <mergeCell ref="F359:G359"/>
    <mergeCell ref="F360:G360"/>
    <mergeCell ref="H360:N361"/>
    <mergeCell ref="F361:G361"/>
    <mergeCell ref="F362:G362"/>
    <mergeCell ref="H362:N363"/>
    <mergeCell ref="F363:G363"/>
    <mergeCell ref="B355:B375"/>
    <mergeCell ref="C355:C375"/>
    <mergeCell ref="D355:D375"/>
    <mergeCell ref="E355:G355"/>
    <mergeCell ref="H355:N355"/>
    <mergeCell ref="F356:G356"/>
    <mergeCell ref="H356:N357"/>
    <mergeCell ref="F357:G357"/>
    <mergeCell ref="F358:G358"/>
    <mergeCell ref="H358:N359"/>
    <mergeCell ref="K351:K352"/>
    <mergeCell ref="L351:N352"/>
    <mergeCell ref="E352:H352"/>
    <mergeCell ref="C353:C354"/>
    <mergeCell ref="E353:G354"/>
    <mergeCell ref="H353:H354"/>
    <mergeCell ref="J353:J354"/>
    <mergeCell ref="B351:B352"/>
    <mergeCell ref="C351:C352"/>
    <mergeCell ref="D351:D352"/>
    <mergeCell ref="E351:H351"/>
    <mergeCell ref="I351:I352"/>
    <mergeCell ref="J351:J352"/>
    <mergeCell ref="B347:N347"/>
    <mergeCell ref="B348:B350"/>
    <mergeCell ref="C348:C350"/>
    <mergeCell ref="D348:D350"/>
    <mergeCell ref="E348:N349"/>
    <mergeCell ref="I350:N350"/>
    <mergeCell ref="J335:M335"/>
    <mergeCell ref="E338:N338"/>
    <mergeCell ref="E339:N339"/>
    <mergeCell ref="A345:O345"/>
    <mergeCell ref="B346:N346"/>
    <mergeCell ref="F331:G331"/>
    <mergeCell ref="H331:N332"/>
    <mergeCell ref="F332:G332"/>
    <mergeCell ref="F325:G325"/>
    <mergeCell ref="H325:N326"/>
    <mergeCell ref="F326:G326"/>
    <mergeCell ref="F327:G327"/>
    <mergeCell ref="H327:N328"/>
    <mergeCell ref="F328:G328"/>
    <mergeCell ref="F316:G316"/>
    <mergeCell ref="F317:G317"/>
    <mergeCell ref="H317:N318"/>
    <mergeCell ref="F318:G318"/>
    <mergeCell ref="F319:G319"/>
    <mergeCell ref="H319:N320"/>
    <mergeCell ref="F320:G320"/>
    <mergeCell ref="F329:G329"/>
    <mergeCell ref="H329:N330"/>
    <mergeCell ref="F330:G330"/>
    <mergeCell ref="C310:C311"/>
    <mergeCell ref="E310:G311"/>
    <mergeCell ref="H310:H311"/>
    <mergeCell ref="J310:J311"/>
    <mergeCell ref="C305:C307"/>
    <mergeCell ref="D305:D307"/>
    <mergeCell ref="E305:N306"/>
    <mergeCell ref="I307:N307"/>
    <mergeCell ref="B312:B332"/>
    <mergeCell ref="C312:C332"/>
    <mergeCell ref="D312:D332"/>
    <mergeCell ref="E312:G312"/>
    <mergeCell ref="H312:N312"/>
    <mergeCell ref="F313:G313"/>
    <mergeCell ref="H313:N314"/>
    <mergeCell ref="F314:G314"/>
    <mergeCell ref="F315:G315"/>
    <mergeCell ref="H315:N316"/>
    <mergeCell ref="F321:G321"/>
    <mergeCell ref="H321:N322"/>
    <mergeCell ref="F322:G322"/>
    <mergeCell ref="F323:G323"/>
    <mergeCell ref="H323:N324"/>
    <mergeCell ref="F324:G324"/>
    <mergeCell ref="B308:B309"/>
    <mergeCell ref="C308:C309"/>
    <mergeCell ref="D308:D309"/>
    <mergeCell ref="E308:H308"/>
    <mergeCell ref="I308:I309"/>
    <mergeCell ref="J308:J309"/>
    <mergeCell ref="F280:G280"/>
    <mergeCell ref="H280:N281"/>
    <mergeCell ref="F281:G281"/>
    <mergeCell ref="F282:G282"/>
    <mergeCell ref="H282:N283"/>
    <mergeCell ref="H284:N285"/>
    <mergeCell ref="B303:N303"/>
    <mergeCell ref="B304:N304"/>
    <mergeCell ref="B305:B307"/>
    <mergeCell ref="K308:K309"/>
    <mergeCell ref="L308:N309"/>
    <mergeCell ref="E309:H309"/>
    <mergeCell ref="C291:G291"/>
    <mergeCell ref="C267:C268"/>
    <mergeCell ref="E267:G268"/>
    <mergeCell ref="H267:H268"/>
    <mergeCell ref="J267:J268"/>
    <mergeCell ref="B269:B289"/>
    <mergeCell ref="C269:C289"/>
    <mergeCell ref="D269:D289"/>
    <mergeCell ref="E269:G269"/>
    <mergeCell ref="H269:N269"/>
    <mergeCell ref="F270:G270"/>
    <mergeCell ref="F276:G276"/>
    <mergeCell ref="H276:N277"/>
    <mergeCell ref="F277:G277"/>
    <mergeCell ref="F278:G278"/>
    <mergeCell ref="H278:N279"/>
    <mergeCell ref="F279:G279"/>
    <mergeCell ref="H270:N271"/>
    <mergeCell ref="F271:G271"/>
    <mergeCell ref="F272:G272"/>
    <mergeCell ref="H272:N273"/>
    <mergeCell ref="F273:G273"/>
    <mergeCell ref="F274:G274"/>
    <mergeCell ref="H274:N275"/>
    <mergeCell ref="F275:G275"/>
    <mergeCell ref="B262:B264"/>
    <mergeCell ref="C262:C264"/>
    <mergeCell ref="D262:D264"/>
    <mergeCell ref="E262:N263"/>
    <mergeCell ref="I264:N264"/>
    <mergeCell ref="B265:B266"/>
    <mergeCell ref="C265:C266"/>
    <mergeCell ref="D265:D266"/>
    <mergeCell ref="E265:H265"/>
    <mergeCell ref="I265:I266"/>
    <mergeCell ref="E266:H266"/>
    <mergeCell ref="F241:G241"/>
    <mergeCell ref="H241:N242"/>
    <mergeCell ref="F242:G242"/>
    <mergeCell ref="F243:G243"/>
    <mergeCell ref="H243:N244"/>
    <mergeCell ref="H245:N246"/>
    <mergeCell ref="F237:G237"/>
    <mergeCell ref="H237:N238"/>
    <mergeCell ref="F238:G238"/>
    <mergeCell ref="F239:G239"/>
    <mergeCell ref="H239:N240"/>
    <mergeCell ref="F240:G240"/>
    <mergeCell ref="C224:C225"/>
    <mergeCell ref="E224:G225"/>
    <mergeCell ref="H224:H225"/>
    <mergeCell ref="J224:J225"/>
    <mergeCell ref="B226:B246"/>
    <mergeCell ref="C226:C246"/>
    <mergeCell ref="D226:D246"/>
    <mergeCell ref="E226:G226"/>
    <mergeCell ref="H226:N226"/>
    <mergeCell ref="F227:G227"/>
    <mergeCell ref="F233:G233"/>
    <mergeCell ref="H233:N234"/>
    <mergeCell ref="F234:G234"/>
    <mergeCell ref="F235:G235"/>
    <mergeCell ref="H235:N236"/>
    <mergeCell ref="F236:G236"/>
    <mergeCell ref="H227:N228"/>
    <mergeCell ref="F228:G228"/>
    <mergeCell ref="F229:G229"/>
    <mergeCell ref="H229:N230"/>
    <mergeCell ref="F230:G230"/>
    <mergeCell ref="F231:G231"/>
    <mergeCell ref="H231:N232"/>
    <mergeCell ref="F232:G232"/>
    <mergeCell ref="B219:B221"/>
    <mergeCell ref="C219:C221"/>
    <mergeCell ref="D219:D221"/>
    <mergeCell ref="E219:N220"/>
    <mergeCell ref="I221:N221"/>
    <mergeCell ref="B222:B223"/>
    <mergeCell ref="C222:C223"/>
    <mergeCell ref="D222:D223"/>
    <mergeCell ref="E222:H222"/>
    <mergeCell ref="I222:I223"/>
    <mergeCell ref="J222:J223"/>
    <mergeCell ref="K222:K223"/>
    <mergeCell ref="L222:N223"/>
    <mergeCell ref="E223:H223"/>
    <mergeCell ref="C181:C182"/>
    <mergeCell ref="E181:G182"/>
    <mergeCell ref="H181:H182"/>
    <mergeCell ref="J181:J182"/>
    <mergeCell ref="B183:B203"/>
    <mergeCell ref="C183:C203"/>
    <mergeCell ref="D183:D203"/>
    <mergeCell ref="E183:G183"/>
    <mergeCell ref="H183:N183"/>
    <mergeCell ref="H184:N185"/>
    <mergeCell ref="F194:G194"/>
    <mergeCell ref="H194:N195"/>
    <mergeCell ref="F195:G195"/>
    <mergeCell ref="F196:G196"/>
    <mergeCell ref="H196:N197"/>
    <mergeCell ref="F197:G197"/>
    <mergeCell ref="H188:N189"/>
    <mergeCell ref="F189:G189"/>
    <mergeCell ref="F190:G190"/>
    <mergeCell ref="H190:N191"/>
    <mergeCell ref="F191:G191"/>
    <mergeCell ref="F192:G192"/>
    <mergeCell ref="H192:N193"/>
    <mergeCell ref="F193:G193"/>
    <mergeCell ref="B176:B178"/>
    <mergeCell ref="C176:C178"/>
    <mergeCell ref="D176:D178"/>
    <mergeCell ref="E176:N177"/>
    <mergeCell ref="I178:N178"/>
    <mergeCell ref="B179:B180"/>
    <mergeCell ref="C179:C180"/>
    <mergeCell ref="D179:D180"/>
    <mergeCell ref="E179:H179"/>
    <mergeCell ref="I179:I180"/>
    <mergeCell ref="J179:J180"/>
    <mergeCell ref="K179:K180"/>
    <mergeCell ref="L179:N180"/>
    <mergeCell ref="E180:H180"/>
    <mergeCell ref="C138:C139"/>
    <mergeCell ref="E138:G139"/>
    <mergeCell ref="H138:H139"/>
    <mergeCell ref="J138:J139"/>
    <mergeCell ref="B140:B160"/>
    <mergeCell ref="C140:C160"/>
    <mergeCell ref="D140:D160"/>
    <mergeCell ref="E140:G140"/>
    <mergeCell ref="H140:N140"/>
    <mergeCell ref="H141:N142"/>
    <mergeCell ref="F153:G153"/>
    <mergeCell ref="H153:N154"/>
    <mergeCell ref="F154:G154"/>
    <mergeCell ref="F155:G155"/>
    <mergeCell ref="H155:N156"/>
    <mergeCell ref="F156:G156"/>
    <mergeCell ref="F149:G149"/>
    <mergeCell ref="H149:N150"/>
    <mergeCell ref="F150:G150"/>
    <mergeCell ref="F151:G151"/>
    <mergeCell ref="H151:N152"/>
    <mergeCell ref="F152:G152"/>
    <mergeCell ref="F157:G157"/>
    <mergeCell ref="H157:N158"/>
    <mergeCell ref="B136:B137"/>
    <mergeCell ref="C136:C137"/>
    <mergeCell ref="D136:D137"/>
    <mergeCell ref="E136:H136"/>
    <mergeCell ref="I136:I137"/>
    <mergeCell ref="J136:J137"/>
    <mergeCell ref="K136:K137"/>
    <mergeCell ref="L136:N137"/>
    <mergeCell ref="E137:H137"/>
    <mergeCell ref="B131:N131"/>
    <mergeCell ref="F114:G114"/>
    <mergeCell ref="H114:N115"/>
    <mergeCell ref="F115:G115"/>
    <mergeCell ref="F116:G116"/>
    <mergeCell ref="H116:N117"/>
    <mergeCell ref="F117:G117"/>
    <mergeCell ref="B97:B117"/>
    <mergeCell ref="B133:B135"/>
    <mergeCell ref="C133:C135"/>
    <mergeCell ref="D133:D135"/>
    <mergeCell ref="E133:N134"/>
    <mergeCell ref="I135:N135"/>
    <mergeCell ref="B132:N132"/>
    <mergeCell ref="H102:N103"/>
    <mergeCell ref="H104:N105"/>
    <mergeCell ref="F110:G110"/>
    <mergeCell ref="H110:N111"/>
    <mergeCell ref="F111:G111"/>
    <mergeCell ref="F112:G112"/>
    <mergeCell ref="H112:N113"/>
    <mergeCell ref="F113:G113"/>
    <mergeCell ref="E119:G119"/>
    <mergeCell ref="J120:M120"/>
    <mergeCell ref="C95:C96"/>
    <mergeCell ref="E95:G96"/>
    <mergeCell ref="H95:H96"/>
    <mergeCell ref="J95:J96"/>
    <mergeCell ref="C97:C117"/>
    <mergeCell ref="D97:D117"/>
    <mergeCell ref="E97:G97"/>
    <mergeCell ref="H97:N97"/>
    <mergeCell ref="H98:N99"/>
    <mergeCell ref="F98:G98"/>
    <mergeCell ref="F99:G99"/>
    <mergeCell ref="F100:G100"/>
    <mergeCell ref="F101:G101"/>
    <mergeCell ref="H100:N101"/>
    <mergeCell ref="F106:G106"/>
    <mergeCell ref="F107:G107"/>
    <mergeCell ref="H106:N107"/>
    <mergeCell ref="F108:G108"/>
    <mergeCell ref="H108:N109"/>
    <mergeCell ref="F109:G109"/>
    <mergeCell ref="F102:G102"/>
    <mergeCell ref="F103:G103"/>
    <mergeCell ref="F104:G104"/>
    <mergeCell ref="F105:G105"/>
    <mergeCell ref="B93:B94"/>
    <mergeCell ref="C93:C94"/>
    <mergeCell ref="D93:D94"/>
    <mergeCell ref="E93:H93"/>
    <mergeCell ref="I93:I94"/>
    <mergeCell ref="J93:J94"/>
    <mergeCell ref="K93:K94"/>
    <mergeCell ref="L93:N94"/>
    <mergeCell ref="E94:H94"/>
    <mergeCell ref="C52:C53"/>
    <mergeCell ref="E52:G53"/>
    <mergeCell ref="H52:H53"/>
    <mergeCell ref="J52:J53"/>
    <mergeCell ref="B54:B74"/>
    <mergeCell ref="C54:C74"/>
    <mergeCell ref="D54:D74"/>
    <mergeCell ref="E54:G54"/>
    <mergeCell ref="H54:N54"/>
    <mergeCell ref="H55:N56"/>
    <mergeCell ref="F63:G63"/>
    <mergeCell ref="F64:G64"/>
    <mergeCell ref="F65:G65"/>
    <mergeCell ref="F66:G66"/>
    <mergeCell ref="H63:N64"/>
    <mergeCell ref="H65:N66"/>
    <mergeCell ref="F59:G59"/>
    <mergeCell ref="F60:G60"/>
    <mergeCell ref="C50:C51"/>
    <mergeCell ref="D50:D51"/>
    <mergeCell ref="E50:H50"/>
    <mergeCell ref="I50:I51"/>
    <mergeCell ref="J50:J51"/>
    <mergeCell ref="E51:H51"/>
    <mergeCell ref="B45:N45"/>
    <mergeCell ref="B46:N46"/>
    <mergeCell ref="B47:B49"/>
    <mergeCell ref="C47:C49"/>
    <mergeCell ref="D47:D49"/>
    <mergeCell ref="E47:N48"/>
    <mergeCell ref="I49:N49"/>
    <mergeCell ref="K50:K51"/>
    <mergeCell ref="L50:N51"/>
    <mergeCell ref="C9:C10"/>
    <mergeCell ref="J9:J10"/>
    <mergeCell ref="L7:N8"/>
    <mergeCell ref="E33:G33"/>
    <mergeCell ref="E9:G10"/>
    <mergeCell ref="H9:H10"/>
    <mergeCell ref="A44:O44"/>
    <mergeCell ref="A302:O302"/>
    <mergeCell ref="E295:N295"/>
    <mergeCell ref="E296:N296"/>
    <mergeCell ref="F289:G289"/>
    <mergeCell ref="H288:N289"/>
    <mergeCell ref="J292:M292"/>
    <mergeCell ref="F284:G284"/>
    <mergeCell ref="F285:G285"/>
    <mergeCell ref="F286:G286"/>
    <mergeCell ref="F287:G287"/>
    <mergeCell ref="F288:G288"/>
    <mergeCell ref="H286:N287"/>
    <mergeCell ref="F283:G283"/>
    <mergeCell ref="J265:J266"/>
    <mergeCell ref="K265:K266"/>
    <mergeCell ref="L265:N266"/>
    <mergeCell ref="B50:B51"/>
    <mergeCell ref="A259:O259"/>
    <mergeCell ref="B260:N260"/>
    <mergeCell ref="B261:N261"/>
    <mergeCell ref="E252:N252"/>
    <mergeCell ref="E253:N253"/>
    <mergeCell ref="F245:G245"/>
    <mergeCell ref="F246:G246"/>
    <mergeCell ref="J249:M249"/>
    <mergeCell ref="F244:G244"/>
    <mergeCell ref="C248:G248"/>
    <mergeCell ref="A216:O216"/>
    <mergeCell ref="B217:N217"/>
    <mergeCell ref="B218:N218"/>
    <mergeCell ref="E210:N210"/>
    <mergeCell ref="F184:G184"/>
    <mergeCell ref="F185:G185"/>
    <mergeCell ref="F186:G186"/>
    <mergeCell ref="H186:N187"/>
    <mergeCell ref="F187:G187"/>
    <mergeCell ref="F188:G188"/>
    <mergeCell ref="F202:G202"/>
    <mergeCell ref="H202:N203"/>
    <mergeCell ref="F203:G203"/>
    <mergeCell ref="J206:M206"/>
    <mergeCell ref="E209:N209"/>
    <mergeCell ref="F198:G198"/>
    <mergeCell ref="H198:N199"/>
    <mergeCell ref="F199:G199"/>
    <mergeCell ref="F200:G200"/>
    <mergeCell ref="H200:N201"/>
    <mergeCell ref="F201:G201"/>
    <mergeCell ref="C205:G205"/>
    <mergeCell ref="B175:N175"/>
    <mergeCell ref="F145:G145"/>
    <mergeCell ref="F146:G146"/>
    <mergeCell ref="H145:N146"/>
    <mergeCell ref="F147:G147"/>
    <mergeCell ref="H147:N148"/>
    <mergeCell ref="F148:G148"/>
    <mergeCell ref="F141:G141"/>
    <mergeCell ref="F142:G142"/>
    <mergeCell ref="F143:G143"/>
    <mergeCell ref="F144:G144"/>
    <mergeCell ref="H143:N144"/>
    <mergeCell ref="J163:M163"/>
    <mergeCell ref="E166:N166"/>
    <mergeCell ref="E167:N167"/>
    <mergeCell ref="A173:O173"/>
    <mergeCell ref="B174:N174"/>
    <mergeCell ref="F158:G158"/>
    <mergeCell ref="F159:G159"/>
    <mergeCell ref="H159:N160"/>
    <mergeCell ref="F160:G160"/>
    <mergeCell ref="C162:G162"/>
    <mergeCell ref="E123:N123"/>
    <mergeCell ref="E124:N124"/>
    <mergeCell ref="A130:O130"/>
    <mergeCell ref="B89:N89"/>
    <mergeCell ref="B90:B92"/>
    <mergeCell ref="C90:C92"/>
    <mergeCell ref="F67:G67"/>
    <mergeCell ref="F68:G68"/>
    <mergeCell ref="H67:N68"/>
    <mergeCell ref="H69:N70"/>
    <mergeCell ref="F70:G70"/>
    <mergeCell ref="F71:G71"/>
    <mergeCell ref="H71:N72"/>
    <mergeCell ref="F72:G72"/>
    <mergeCell ref="F73:G73"/>
    <mergeCell ref="H73:N74"/>
    <mergeCell ref="F69:G69"/>
    <mergeCell ref="F74:G74"/>
    <mergeCell ref="E76:G76"/>
    <mergeCell ref="J77:M77"/>
    <mergeCell ref="E80:N80"/>
    <mergeCell ref="E81:N81"/>
    <mergeCell ref="A87:O87"/>
    <mergeCell ref="B88:N88"/>
    <mergeCell ref="D90:D92"/>
    <mergeCell ref="E90:N91"/>
    <mergeCell ref="I92:N92"/>
    <mergeCell ref="F61:G61"/>
    <mergeCell ref="F62:G62"/>
    <mergeCell ref="H59:N60"/>
    <mergeCell ref="H61:N62"/>
    <mergeCell ref="F55:G55"/>
    <mergeCell ref="F56:G56"/>
    <mergeCell ref="F57:G57"/>
    <mergeCell ref="F58:G58"/>
    <mergeCell ref="H57:N58"/>
    <mergeCell ref="H20:N21"/>
    <mergeCell ref="F21:G21"/>
    <mergeCell ref="E38:N38"/>
    <mergeCell ref="F30:G30"/>
    <mergeCell ref="H30:N31"/>
    <mergeCell ref="F31:G31"/>
    <mergeCell ref="J34:M34"/>
    <mergeCell ref="E37:N37"/>
    <mergeCell ref="F26:G26"/>
    <mergeCell ref="H26:N27"/>
    <mergeCell ref="F27:G27"/>
    <mergeCell ref="F28:G28"/>
    <mergeCell ref="H28:N29"/>
    <mergeCell ref="F29:G29"/>
    <mergeCell ref="F14:G14"/>
    <mergeCell ref="H14:N15"/>
    <mergeCell ref="F15:G15"/>
    <mergeCell ref="F16:G16"/>
    <mergeCell ref="H16:N17"/>
    <mergeCell ref="F17:G17"/>
    <mergeCell ref="B11:B31"/>
    <mergeCell ref="C11:C31"/>
    <mergeCell ref="D11:D31"/>
    <mergeCell ref="E11:G11"/>
    <mergeCell ref="H11:N11"/>
    <mergeCell ref="F12:G12"/>
    <mergeCell ref="H12:N13"/>
    <mergeCell ref="F13:G13"/>
    <mergeCell ref="F22:G22"/>
    <mergeCell ref="H22:N23"/>
    <mergeCell ref="F23:G23"/>
    <mergeCell ref="F24:G24"/>
    <mergeCell ref="H24:N25"/>
    <mergeCell ref="F25:G25"/>
    <mergeCell ref="F18:G18"/>
    <mergeCell ref="H18:N19"/>
    <mergeCell ref="F19:G19"/>
    <mergeCell ref="F20:G20"/>
    <mergeCell ref="A1:O1"/>
    <mergeCell ref="B2:N2"/>
    <mergeCell ref="B3:N3"/>
    <mergeCell ref="B4:B6"/>
    <mergeCell ref="C4:C6"/>
    <mergeCell ref="D4:D6"/>
    <mergeCell ref="I6:N6"/>
    <mergeCell ref="B7:B8"/>
    <mergeCell ref="C7:C8"/>
    <mergeCell ref="D7:D8"/>
    <mergeCell ref="E7:H7"/>
    <mergeCell ref="I7:I8"/>
    <mergeCell ref="J7:J8"/>
    <mergeCell ref="K7:K8"/>
    <mergeCell ref="E8:H8"/>
    <mergeCell ref="E4:N5"/>
  </mergeCells>
  <phoneticPr fontId="2"/>
  <dataValidations count="2">
    <dataValidation imeMode="off" allowBlank="1" showInputMessage="1" showErrorMessage="1" sqref="I6:N6 M9:N10 F12:G31 L7 D33:E33 I49:N49 M52:N53 F55:G74 L50 D76:E76 I92:N92 M95:N96 F98:G117 L93 D119:E119 I135:N135 M138:N139 F141:G160 L136 C162:G162 I178:N178 M181:N182 F184:G203 L179 C205:G205 I221:N221 M224:N225 F227:G246 L222 C248:G248 I264:N264 M267:N268 F270:G289 L265 C291:G291 I307:N307 M310:N311 F313:G332 L308 C334:G334 I350:N350 M353:N354 F356:G375 L351 C377:G377 I393:N393 M396:N397 F399:G418 L394 C420:G420 I436:N436 M439:N440 F442:G461 L437 C463:G463" xr:uid="{B17BA311-FA36-4D45-B0C8-9898753AC404}"/>
    <dataValidation imeMode="hiragana" allowBlank="1" showInputMessage="1" showErrorMessage="1" sqref="J34:M34 H12:N31 E9 E8:H8 J77:M77 H55:N74 E51:E52 F51:H51 J120:M120 H98:N117 E95 E94:H94 J163:M163 H141:N160 E138 E137:H137 J206:M206 H184:N203 E181 E180:H180 J249:M249 H227:N246 E224 E223:H223 J292:M292 H270:N289 E267 E266:H266 J335:M335 H313:N332 E310 E309:H309 J378:M378 H356:N375 E353 E352:H352 J421:M421 H399:N418 E396 E395:H395 J464:M464 H442:N461 E439 E438:H438" xr:uid="{CD3F4595-12EA-428B-BBC1-B8113EA74D13}"/>
  </dataValidations>
  <pageMargins left="0.39370078740157483" right="0.39370078740157483" top="0.55118110236220474" bottom="0.55118110236220474"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入力シート</vt:lpstr>
      <vt:lpstr>コード表</vt:lpstr>
      <vt:lpstr>申請書</vt:lpstr>
      <vt:lpstr>添付書類</vt:lpstr>
      <vt:lpstr>添付書類2</vt:lpstr>
      <vt:lpstr>添付書類3</vt:lpstr>
      <vt:lpstr>添付書類4</vt:lpstr>
      <vt:lpstr>添付書類5</vt:lpstr>
      <vt:lpstr>添付書類6（略歴書）</vt:lpstr>
      <vt:lpstr>添付書類7</vt:lpstr>
      <vt:lpstr>添付書類8</vt:lpstr>
      <vt:lpstr>細則様式１</vt:lpstr>
      <vt:lpstr>地図・写真台紙</vt:lpstr>
      <vt:lpstr>細則様式１!Print_Area</vt:lpstr>
      <vt:lpstr>地図・写真台紙!Print_Area</vt:lpstr>
      <vt:lpstr>添付書類!Print_Area</vt:lpstr>
      <vt:lpstr>添付書類3!Print_Area</vt:lpstr>
      <vt:lpstr>添付書類4!Print_Area</vt:lpstr>
      <vt:lpstr>添付書類8!Print_Area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宮城県宅建協会</dc:creator>
  <cp:lastModifiedBy>miyataku08</cp:lastModifiedBy>
  <cp:lastPrinted>2021-10-13T09:18:39Z</cp:lastPrinted>
  <dcterms:created xsi:type="dcterms:W3CDTF">2009-08-06T08:50:17Z</dcterms:created>
  <dcterms:modified xsi:type="dcterms:W3CDTF">2021-10-13T09:23:04Z</dcterms:modified>
</cp:coreProperties>
</file>